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местный бюджет" sheetId="1" r:id="rId1"/>
    <sheet name="субвенции" sheetId="2" r:id="rId2"/>
    <sheet name="род.пл" sheetId="3" r:id="rId3"/>
    <sheet name="аренда" sheetId="4" r:id="rId4"/>
    <sheet name="л.сч. 21 местный бюджет" sheetId="5" r:id="rId5"/>
    <sheet name="л.сч. 21 Рез. фонд" sheetId="6" r:id="rId6"/>
    <sheet name="Лист1" sheetId="7" r:id="rId7"/>
  </sheets>
  <definedNames>
    <definedName name="_xlnm.Print_Area" localSheetId="3">'аренда'!$A$1:$N$152</definedName>
    <definedName name="_xlnm.Print_Area" localSheetId="4">'л.сч. 21 местный бюджет'!$A$1:$N$152</definedName>
    <definedName name="_xlnm.Print_Area" localSheetId="5">'л.сч. 21 Рез. фонд'!$A$1:$N$152</definedName>
    <definedName name="_xlnm.Print_Area" localSheetId="0">'местный бюджет'!$A$1:$N$104</definedName>
    <definedName name="_xlnm.Print_Area" localSheetId="2">'род.пл'!$A$1:$N$74</definedName>
    <definedName name="_xlnm.Print_Area" localSheetId="1">'субвенции'!$A$1:$N$87</definedName>
  </definedNames>
  <calcPr fullCalcOnLoad="1"/>
</workbook>
</file>

<file path=xl/sharedStrings.xml><?xml version="1.0" encoding="utf-8"?>
<sst xmlns="http://schemas.openxmlformats.org/spreadsheetml/2006/main" count="671" uniqueCount="228">
  <si>
    <t>исх №        - 1 от 05.01.2018</t>
  </si>
  <si>
    <t>Информация о расходовании средств юридических лиц на 01.01.2018 года</t>
  </si>
  <si>
    <t>Муниципальное бюджетное дошкольное образовательное учреждение детский сад "Буратино"</t>
  </si>
  <si>
    <t>субсидия на выполнение государственного (муниципального) задания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</si>
  <si>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</si>
  <si>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</si>
  <si>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</si>
  <si>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</si>
  <si>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</si>
  <si>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</si>
  <si>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</si>
  <si>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</si>
  <si>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</si>
  <si>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</si>
  <si>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</si>
  <si>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</si>
  <si>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года</t>
  </si>
  <si>
    <t>211 в т.ч.</t>
  </si>
  <si>
    <t>оплата труда</t>
  </si>
  <si>
    <t>премия</t>
  </si>
  <si>
    <t>212 в т.ч.</t>
  </si>
  <si>
    <t>суточные</t>
  </si>
  <si>
    <t>компенсационные выплаты на детей до 3 лет</t>
  </si>
  <si>
    <t>услуги связи</t>
  </si>
  <si>
    <t>услуги связи (интернет)</t>
  </si>
  <si>
    <t>223 в т.ч.</t>
  </si>
  <si>
    <t>электроэнергия</t>
  </si>
  <si>
    <t>теплоэнергия</t>
  </si>
  <si>
    <t>вода</t>
  </si>
  <si>
    <t>вывоз ЖБО</t>
  </si>
  <si>
    <t>225 в.т.ч.</t>
  </si>
  <si>
    <t>ТО системы ПС</t>
  </si>
  <si>
    <t>вывоз ТБО</t>
  </si>
  <si>
    <t>дератизация</t>
  </si>
  <si>
    <t>борьба с клещами</t>
  </si>
  <si>
    <t>поверка средств защиты</t>
  </si>
  <si>
    <t>профиспытание электрооборудования</t>
  </si>
  <si>
    <t>заправка картриджа</t>
  </si>
  <si>
    <t>монтаж счетчика</t>
  </si>
  <si>
    <t>утепление водопровода</t>
  </si>
  <si>
    <t>зарядка огнетушителей</t>
  </si>
  <si>
    <t>огнезащитная обработка</t>
  </si>
  <si>
    <t>гидравлическое испытание системы отопления</t>
  </si>
  <si>
    <t>текущий ремонт системы отопления</t>
  </si>
  <si>
    <t>техобслуживание запорной арматуры</t>
  </si>
  <si>
    <t>техобслуживание системы видеонаблюдения</t>
  </si>
  <si>
    <t xml:space="preserve">монтаж сплит-систем (трудовое соглашение) </t>
  </si>
  <si>
    <t>ремонт и заправка картриджей</t>
  </si>
  <si>
    <t>226 в т.ч.</t>
  </si>
  <si>
    <t>обслуживание сайта</t>
  </si>
  <si>
    <t>медосмотр</t>
  </si>
  <si>
    <t xml:space="preserve">технич.сопровождение ПП "Сведение отчетности"   </t>
  </si>
  <si>
    <t xml:space="preserve">продление лицензии на ПП "Сведение отчетности"   </t>
  </si>
  <si>
    <t>ЭЦП для работы                       в системе "Контур"</t>
  </si>
  <si>
    <t>ПО "Контур-Экстерн"</t>
  </si>
  <si>
    <t>ИТС программы 1С</t>
  </si>
  <si>
    <t>информ-консульт усл по программе 1С</t>
  </si>
  <si>
    <t>охранные услуги</t>
  </si>
  <si>
    <t>обучение теплотехника</t>
  </si>
  <si>
    <t>гигиеническое обучение</t>
  </si>
  <si>
    <t>пож.технич.минимум</t>
  </si>
  <si>
    <t>обучение по оказанию       1-й помощи пострадавшим</t>
  </si>
  <si>
    <t>290 в.т.ч.</t>
  </si>
  <si>
    <t>гос.пошлина</t>
  </si>
  <si>
    <t>штраф РОСТЕХНАДЗОРА</t>
  </si>
  <si>
    <t>налог на имущество</t>
  </si>
  <si>
    <t>земельный налог</t>
  </si>
  <si>
    <t>оформ лицензии</t>
  </si>
  <si>
    <t>усл натариуса</t>
  </si>
  <si>
    <t xml:space="preserve">310 в т.ч. </t>
  </si>
  <si>
    <t>мусорные баки</t>
  </si>
  <si>
    <t>утюг</t>
  </si>
  <si>
    <t>прибор "Гранит"</t>
  </si>
  <si>
    <t xml:space="preserve">МФУ </t>
  </si>
  <si>
    <t>водонагреватель</t>
  </si>
  <si>
    <t>оборудование для медицинского кабинета</t>
  </si>
  <si>
    <t>огнетушители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</si>
  <si>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</si>
  <si>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</si>
  <si>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</si>
  <si>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</si>
  <si>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</si>
  <si>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</si>
  <si>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340 в т.ч.</t>
  </si>
  <si>
    <t>продукты</t>
  </si>
  <si>
    <t>электросчетчик</t>
  </si>
  <si>
    <t>электротовары</t>
  </si>
  <si>
    <t>банннер</t>
  </si>
  <si>
    <t>дезсредства</t>
  </si>
  <si>
    <t>стройматериалы</t>
  </si>
  <si>
    <t>моющие средства</t>
  </si>
  <si>
    <t>хозтовары для медицинского кабинета</t>
  </si>
  <si>
    <t xml:space="preserve">хозтовары </t>
  </si>
  <si>
    <t>канцтовары</t>
  </si>
  <si>
    <t>ВСЕГО</t>
  </si>
  <si>
    <t>*Расшифровка по коду 213</t>
  </si>
  <si>
    <t>финансирование</t>
  </si>
  <si>
    <t>фактический расход</t>
  </si>
  <si>
    <t>возмещение расходов</t>
  </si>
  <si>
    <r>
      <rPr>
        <sz val="12"/>
        <rFont val="Arial"/>
        <family val="2"/>
      </rPr>
      <t xml:space="preserve">Руководитель       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 Павлюкова И.А.</t>
    </r>
  </si>
  <si>
    <r>
      <rPr>
        <sz val="12"/>
        <rFont val="Arial"/>
        <family val="2"/>
      </rPr>
      <t xml:space="preserve">Главный бухгалтер                 </t>
    </r>
    <r>
      <rPr>
        <u val="single"/>
        <sz val="12"/>
        <rFont val="Arial"/>
        <family val="2"/>
      </rPr>
      <t xml:space="preserve">                                             </t>
    </r>
    <r>
      <rPr>
        <sz val="12"/>
        <rFont val="Arial"/>
        <family val="2"/>
      </rPr>
      <t xml:space="preserve">    Ледок Е.М.</t>
    </r>
  </si>
  <si>
    <t>исх №        - 2 от 05.01.2018</t>
  </si>
  <si>
    <t>субвенции из областного бюджета</t>
  </si>
  <si>
    <t>персональный коэффициент</t>
  </si>
  <si>
    <t>надбавка за качество</t>
  </si>
  <si>
    <t>проживание</t>
  </si>
  <si>
    <t>огнезащ.обработка дерев.конструкций</t>
  </si>
  <si>
    <t>настройка пианино</t>
  </si>
  <si>
    <t>техническое сопровождение ПП «Парус»</t>
  </si>
  <si>
    <t>командировочные</t>
  </si>
  <si>
    <t>ПО 1С "Зарплата и кадры"</t>
  </si>
  <si>
    <t>обучение по охране труда</t>
  </si>
  <si>
    <t>обучение отв за теплохоз.</t>
  </si>
  <si>
    <t>налог за загрязнение окр.среды</t>
  </si>
  <si>
    <t>пени, штрафы</t>
  </si>
  <si>
    <t>игровой комплекс     "Уголок доктора"</t>
  </si>
  <si>
    <t>игровое оборудование</t>
  </si>
  <si>
    <t>интерактивное оборудование</t>
  </si>
  <si>
    <t>МФУ (ксерокс)</t>
  </si>
  <si>
    <t>игрушки</t>
  </si>
  <si>
    <t>канцелярские товары           для детей</t>
  </si>
  <si>
    <t>методлитература</t>
  </si>
  <si>
    <t>медикаменты</t>
  </si>
  <si>
    <t>исх №        - 3 от 05.01.2018</t>
  </si>
  <si>
    <t>собственные доходы учреждения (платные услуги)</t>
  </si>
  <si>
    <t>начисления</t>
  </si>
  <si>
    <t>заправка картриджей</t>
  </si>
  <si>
    <t>ремонт, ТО и поверка весов</t>
  </si>
  <si>
    <t>гидравлическое испытание трубопроводов</t>
  </si>
  <si>
    <t>ПТО газ.оборудования</t>
  </si>
  <si>
    <t>ревизия котлов</t>
  </si>
  <si>
    <t>поверка водосчетчиков</t>
  </si>
  <si>
    <t xml:space="preserve">поверка манометров и термометров </t>
  </si>
  <si>
    <t xml:space="preserve">ТО запорной арматуры на наружном газопроводе </t>
  </si>
  <si>
    <t>монтаж контура и повторное заземление</t>
  </si>
  <si>
    <t>проф.испытание эл.оборудования до 1000 В</t>
  </si>
  <si>
    <t>заправка огнетушителей</t>
  </si>
  <si>
    <t>труд согл (выравнивание дверных и оконных откосов цементным раствором)</t>
  </si>
  <si>
    <t>антивирусное программное обеспечение</t>
  </si>
  <si>
    <t>Сопрвождение 1С</t>
  </si>
  <si>
    <t>программное обеспечение</t>
  </si>
  <si>
    <t>обучение отв за теплохоз.и эл.хоз</t>
  </si>
  <si>
    <t>обучение операторов котел.</t>
  </si>
  <si>
    <t>обучение руководителей</t>
  </si>
  <si>
    <t>отщип по огнезащ.обработке дер.констр.</t>
  </si>
  <si>
    <t>тех.надзор по кап.ремонту</t>
  </si>
  <si>
    <t>курсы</t>
  </si>
  <si>
    <t>приобретение прграммы по заполнению аттестатов</t>
  </si>
  <si>
    <t>установка и монтаж АПС</t>
  </si>
  <si>
    <t>транспортный налог</t>
  </si>
  <si>
    <t>весы электрические</t>
  </si>
  <si>
    <t>компьютер</t>
  </si>
  <si>
    <t>питание ДОУ</t>
  </si>
  <si>
    <t>исх №        - 4 от 05.01.2018</t>
  </si>
  <si>
    <t>собственные доходы учреждения (доходы от собственности)</t>
  </si>
  <si>
    <t>213 в т.ч.</t>
  </si>
  <si>
    <t xml:space="preserve">тех.обсл.автобуса </t>
  </si>
  <si>
    <t>тех.осмотр (диагност. автобусов )</t>
  </si>
  <si>
    <t>поверка расходомера газа</t>
  </si>
  <si>
    <t>реж.налад.испытания газ.оборудования</t>
  </si>
  <si>
    <t>проверка дымоходов и вент.каналов</t>
  </si>
  <si>
    <t>поверка средст защиты</t>
  </si>
  <si>
    <t>зправка картриджей</t>
  </si>
  <si>
    <t>реомнт огр.техники</t>
  </si>
  <si>
    <t>ремонт водопровода</t>
  </si>
  <si>
    <t>тек.ремонт зданий</t>
  </si>
  <si>
    <t>кап.рем.канализации</t>
  </si>
  <si>
    <t>подписка</t>
  </si>
  <si>
    <t>командировочные расходы</t>
  </si>
  <si>
    <t>питание</t>
  </si>
  <si>
    <t>лицензионное программное обеспечение</t>
  </si>
  <si>
    <t>страхование атотрансп</t>
  </si>
  <si>
    <t>обучение водителей ПДД</t>
  </si>
  <si>
    <t>услуги парус</t>
  </si>
  <si>
    <t>программа по зап.аттест.</t>
  </si>
  <si>
    <t>тех.обслуживание пожарной сигнализации</t>
  </si>
  <si>
    <t>тех.обслуживание охраннотревож.сигнализации сигнализации</t>
  </si>
  <si>
    <t>неэксклюзивное право пользования программы для ЭВМ</t>
  </si>
  <si>
    <t>КОНСУЛЬТАНТпЛЮС</t>
  </si>
  <si>
    <t>экспертиза столовой сэс</t>
  </si>
  <si>
    <t>КАСПЕРСКИЙ</t>
  </si>
  <si>
    <t>ЭЦП</t>
  </si>
  <si>
    <t>ИНФОРМАЦ.ОБСЛУЖИВ.</t>
  </si>
  <si>
    <t>аттестация рабочих мест</t>
  </si>
  <si>
    <t>страхование котельной</t>
  </si>
  <si>
    <t>экспертиза докум опо</t>
  </si>
  <si>
    <t>инвентаризация источн.загрязнения</t>
  </si>
  <si>
    <t>утилизация ртут.содерж.ламп</t>
  </si>
  <si>
    <t xml:space="preserve">трудовое соглашение </t>
  </si>
  <si>
    <t>установка элсчетчика</t>
  </si>
  <si>
    <t>тех.инвентаризация</t>
  </si>
  <si>
    <t>изготовл.псд</t>
  </si>
  <si>
    <t>наценка на продукты питания</t>
  </si>
  <si>
    <t>участие в конкурсах</t>
  </si>
  <si>
    <t>сетр.ключей подписей</t>
  </si>
  <si>
    <t>изготов.планов эвакуации</t>
  </si>
  <si>
    <t>КАССА</t>
  </si>
  <si>
    <t>пени за электроэнергию</t>
  </si>
  <si>
    <t>налог на прибыль</t>
  </si>
  <si>
    <t>печать</t>
  </si>
  <si>
    <t>учебники</t>
  </si>
  <si>
    <t>мебель</t>
  </si>
  <si>
    <t>посуда</t>
  </si>
  <si>
    <t>орг.техника</t>
  </si>
  <si>
    <t>журналы классные</t>
  </si>
  <si>
    <t>хозяйственные товары</t>
  </si>
  <si>
    <t>картридж</t>
  </si>
  <si>
    <t>офисная бумага</t>
  </si>
  <si>
    <t>питание ГПД</t>
  </si>
  <si>
    <t>питание малоимущих</t>
  </si>
  <si>
    <t>бутылированная вода</t>
  </si>
  <si>
    <t>строительные материалы</t>
  </si>
  <si>
    <t>мел</t>
  </si>
  <si>
    <t>дезсередства</t>
  </si>
  <si>
    <t>канцел.товары</t>
  </si>
  <si>
    <t>флэшки</t>
  </si>
  <si>
    <t>хим.посуда и рективы</t>
  </si>
  <si>
    <t>учебные, наглядные пособия</t>
  </si>
  <si>
    <t>з/части к офисной технике</t>
  </si>
  <si>
    <t>исх №        - 5 от 05.01.2018</t>
  </si>
  <si>
    <t>субсидия на иные цели из местного бюджета (приобретение бензогенератора)</t>
  </si>
  <si>
    <t>антивирусное ПО</t>
  </si>
  <si>
    <t>госпошлина</t>
  </si>
  <si>
    <t>приобретение бензогенератора</t>
  </si>
  <si>
    <t>приобретение картриджей</t>
  </si>
  <si>
    <t>исх №        - 6 от 05.01.2018</t>
  </si>
  <si>
    <t xml:space="preserve">                                                                             субсидия на иные цели из резервного фонда ПРО                                                                                                                                                                                                                                                                                                                                                                                    (Распоряжение Правительства Ростовской области от 23.08.2017 № 470 "О выделении средств")</t>
  </si>
  <si>
    <t>приобретение                    сплит-систем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</si>
</sst>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</numFmts>
  <fonts count="42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5" fontId="1" fillId="0" borderId="0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33" borderId="12" xfId="0" applyNumberFormat="1" applyFont="1" applyFill="1" applyBorder="1" applyAlignment="1">
      <alignment horizontal="left" wrapText="1"/>
    </xf>
    <xf numFmtId="2" fontId="2" fillId="33" borderId="12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164" fontId="4" fillId="0" borderId="12" xfId="0" applyNumberFormat="1" applyFont="1" applyFill="1" applyBorder="1" applyAlignment="1">
      <alignment horizontal="right" wrapText="1"/>
    </xf>
    <xf numFmtId="2" fontId="4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wrapText="1"/>
    </xf>
    <xf numFmtId="164" fontId="2" fillId="34" borderId="12" xfId="0" applyNumberFormat="1" applyFont="1" applyFill="1" applyBorder="1" applyAlignment="1">
      <alignment horizontal="left" wrapText="1"/>
    </xf>
    <xf numFmtId="2" fontId="2" fillId="34" borderId="12" xfId="0" applyNumberFormat="1" applyFont="1" applyFill="1" applyBorder="1" applyAlignment="1">
      <alignment horizontal="center" wrapText="1"/>
    </xf>
    <xf numFmtId="2" fontId="2" fillId="34" borderId="12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64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right" wrapText="1"/>
    </xf>
    <xf numFmtId="2" fontId="2" fillId="33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16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zoomScale="106" zoomScaleNormal="106" zoomScalePageLayoutView="0" workbookViewId="0" topLeftCell="A1">
      <selection activeCell="M17" sqref="M17"/>
    </sheetView>
  </sheetViews>
  <sheetFormatPr defaultColWidth="9.140625" defaultRowHeight="12.75"/>
  <cols>
    <col min="1" max="1" width="29.421875" style="1" customWidth="1"/>
    <col min="2" max="3" width="11.28125" style="1" customWidth="1"/>
    <col min="4" max="12" width="11.28125" style="2" customWidth="1"/>
    <col min="13" max="13" width="12.7109375" style="2" customWidth="1"/>
    <col min="14" max="14" width="12.57421875" style="2" customWidth="1"/>
    <col min="15" max="15" width="13.00390625" style="3" customWidth="1"/>
    <col min="16" max="16" width="17.421875" style="3" customWidth="1"/>
    <col min="17" max="17" width="14.8515625" style="3" customWidth="1"/>
    <col min="18" max="16384" width="9.140625" style="3" customWidth="1"/>
  </cols>
  <sheetData>
    <row r="1" spans="1:14" ht="46.5" customHeight="1">
      <c r="A1" s="58" t="s">
        <v>0</v>
      </c>
      <c r="B1" s="58"/>
      <c r="C1" s="58"/>
      <c r="I1" s="5"/>
      <c r="J1" s="5"/>
      <c r="K1" s="5"/>
      <c r="L1" s="5"/>
      <c r="M1" s="5"/>
      <c r="N1" s="5"/>
    </row>
    <row r="2" spans="1:14" ht="18.75" customHeight="1" hidden="1">
      <c r="A2" s="4"/>
      <c r="B2" s="4"/>
      <c r="I2" s="5"/>
      <c r="J2" s="5"/>
      <c r="K2" s="5"/>
      <c r="L2" s="5"/>
      <c r="M2" s="5"/>
      <c r="N2" s="5"/>
    </row>
    <row r="3" spans="1:14" ht="18.75" customHeight="1" hidden="1">
      <c r="A3" s="4"/>
      <c r="B3" s="4"/>
      <c r="I3" s="5"/>
      <c r="J3" s="5"/>
      <c r="K3" s="5"/>
      <c r="L3" s="5"/>
      <c r="M3" s="5"/>
      <c r="N3" s="5"/>
    </row>
    <row r="4" spans="1:14" ht="19.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6" ht="18.75" customHeigh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P6" s="7"/>
    </row>
    <row r="7" spans="1:16" ht="18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  <c r="P7" s="7"/>
    </row>
    <row r="8" spans="1:23" s="13" customFormat="1" ht="33" customHeight="1">
      <c r="A8" s="9"/>
      <c r="B8" s="9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1" t="s">
        <v>16</v>
      </c>
      <c r="O8" s="12"/>
      <c r="P8" s="12"/>
      <c r="Q8" s="12"/>
      <c r="R8" s="12"/>
      <c r="S8" s="12"/>
      <c r="T8" s="12"/>
      <c r="U8" s="12"/>
      <c r="V8" s="12"/>
      <c r="W8" s="12"/>
    </row>
    <row r="9" spans="1:23" s="19" customFormat="1" ht="15.75">
      <c r="A9" s="14" t="s">
        <v>17</v>
      </c>
      <c r="B9" s="15">
        <f aca="true" t="shared" si="0" ref="B9:M9">B10+B11</f>
        <v>26100</v>
      </c>
      <c r="C9" s="15">
        <f t="shared" si="0"/>
        <v>71192.71</v>
      </c>
      <c r="D9" s="15">
        <f t="shared" si="0"/>
        <v>70993.21</v>
      </c>
      <c r="E9" s="15">
        <f t="shared" si="0"/>
        <v>75901.9</v>
      </c>
      <c r="F9" s="15">
        <f t="shared" si="0"/>
        <v>80583</v>
      </c>
      <c r="G9" s="15">
        <f t="shared" si="0"/>
        <v>78720.13</v>
      </c>
      <c r="H9" s="15">
        <f t="shared" si="0"/>
        <v>86867.6</v>
      </c>
      <c r="I9" s="15">
        <f t="shared" si="0"/>
        <v>80492.2</v>
      </c>
      <c r="J9" s="15">
        <f t="shared" si="0"/>
        <v>82126.85</v>
      </c>
      <c r="K9" s="15">
        <f t="shared" si="0"/>
        <v>89518.69</v>
      </c>
      <c r="L9" s="15">
        <f t="shared" si="0"/>
        <v>77511.45</v>
      </c>
      <c r="M9" s="15">
        <f t="shared" si="0"/>
        <v>159353.29</v>
      </c>
      <c r="N9" s="15">
        <f aca="true" t="shared" si="1" ref="N9:N47">B9+C9+D9+E9+F9+G9+H9+I9+J9+K9+L9+M9</f>
        <v>979361.03</v>
      </c>
      <c r="O9" s="16">
        <f>N10+N11</f>
        <v>979361.0299999999</v>
      </c>
      <c r="P9" s="12"/>
      <c r="Q9" s="17"/>
      <c r="R9" s="18"/>
      <c r="S9" s="18"/>
      <c r="T9" s="18"/>
      <c r="U9" s="18"/>
      <c r="V9" s="18"/>
      <c r="W9" s="18"/>
    </row>
    <row r="10" spans="1:23" s="19" customFormat="1" ht="18" customHeight="1">
      <c r="A10" s="20" t="s">
        <v>18</v>
      </c>
      <c r="B10" s="21">
        <v>26100</v>
      </c>
      <c r="C10" s="22">
        <v>71192.71</v>
      </c>
      <c r="D10" s="21">
        <v>70993.21</v>
      </c>
      <c r="E10" s="21">
        <v>75901.9</v>
      </c>
      <c r="F10" s="21">
        <v>80583</v>
      </c>
      <c r="G10" s="21">
        <v>78720.13</v>
      </c>
      <c r="H10" s="21">
        <v>86867.6</v>
      </c>
      <c r="I10" s="21">
        <v>80492.2</v>
      </c>
      <c r="J10" s="21">
        <v>82126.85</v>
      </c>
      <c r="K10" s="21">
        <v>89518.69</v>
      </c>
      <c r="L10" s="21">
        <v>77511.45</v>
      </c>
      <c r="M10" s="21">
        <v>125474.69</v>
      </c>
      <c r="N10" s="15">
        <f t="shared" si="1"/>
        <v>945482.4299999999</v>
      </c>
      <c r="O10" s="23"/>
      <c r="P10" s="18"/>
      <c r="Q10" s="17"/>
      <c r="R10" s="18"/>
      <c r="S10" s="18"/>
      <c r="T10" s="18"/>
      <c r="U10" s="18"/>
      <c r="V10" s="18"/>
      <c r="W10" s="18"/>
    </row>
    <row r="11" spans="1:23" s="19" customFormat="1" ht="18" customHeight="1">
      <c r="A11" s="20" t="s">
        <v>19</v>
      </c>
      <c r="B11" s="21"/>
      <c r="C11" s="22"/>
      <c r="D11" s="22"/>
      <c r="E11" s="22"/>
      <c r="F11" s="22"/>
      <c r="G11" s="21"/>
      <c r="H11" s="22"/>
      <c r="I11" s="22"/>
      <c r="J11" s="22"/>
      <c r="K11" s="22"/>
      <c r="L11" s="22"/>
      <c r="M11" s="21">
        <v>33878.6</v>
      </c>
      <c r="N11" s="15">
        <f t="shared" si="1"/>
        <v>33878.6</v>
      </c>
      <c r="O11" s="23"/>
      <c r="P11" s="18"/>
      <c r="Q11" s="17"/>
      <c r="R11" s="18"/>
      <c r="S11" s="18"/>
      <c r="T11" s="18"/>
      <c r="U11" s="18"/>
      <c r="V11" s="18"/>
      <c r="W11" s="18"/>
    </row>
    <row r="12" spans="1:23" s="19" customFormat="1" ht="15.75" hidden="1">
      <c r="A12" s="14" t="s">
        <v>20</v>
      </c>
      <c r="B12" s="24">
        <f aca="true" t="shared" si="2" ref="B12:G12">B13</f>
        <v>0</v>
      </c>
      <c r="C12" s="24">
        <f t="shared" si="2"/>
        <v>0</v>
      </c>
      <c r="D12" s="24">
        <f t="shared" si="2"/>
        <v>0</v>
      </c>
      <c r="E12" s="24">
        <f t="shared" si="2"/>
        <v>0</v>
      </c>
      <c r="F12" s="24">
        <f t="shared" si="2"/>
        <v>0</v>
      </c>
      <c r="G12" s="24">
        <f t="shared" si="2"/>
        <v>0</v>
      </c>
      <c r="H12" s="24">
        <f aca="true" t="shared" si="3" ref="H12:M12">H13+H14</f>
        <v>0</v>
      </c>
      <c r="I12" s="24">
        <f t="shared" si="3"/>
        <v>0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M12" s="24">
        <f t="shared" si="3"/>
        <v>0</v>
      </c>
      <c r="N12" s="15">
        <f t="shared" si="1"/>
        <v>0</v>
      </c>
      <c r="O12" s="16">
        <f>N13+N14</f>
        <v>0</v>
      </c>
      <c r="P12" s="12"/>
      <c r="Q12" s="17"/>
      <c r="R12" s="18"/>
      <c r="S12" s="18"/>
      <c r="T12" s="18"/>
      <c r="U12" s="18"/>
      <c r="V12" s="18"/>
      <c r="W12" s="18"/>
    </row>
    <row r="13" spans="1:23" ht="15.75" hidden="1">
      <c r="A13" s="20" t="s">
        <v>21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5">
        <f t="shared" si="1"/>
        <v>0</v>
      </c>
      <c r="O13" s="23"/>
      <c r="P13" s="18"/>
      <c r="Q13" s="17"/>
      <c r="R13" s="18"/>
      <c r="S13" s="18"/>
      <c r="T13" s="18"/>
      <c r="U13" s="18"/>
      <c r="V13" s="18"/>
      <c r="W13" s="18"/>
    </row>
    <row r="14" spans="1:23" ht="36" customHeight="1" hidden="1">
      <c r="A14" s="20" t="s">
        <v>22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5">
        <f t="shared" si="1"/>
        <v>0</v>
      </c>
      <c r="O14" s="23"/>
      <c r="P14" s="18"/>
      <c r="Q14" s="17"/>
      <c r="R14" s="18"/>
      <c r="S14" s="18"/>
      <c r="T14" s="18"/>
      <c r="U14" s="18"/>
      <c r="V14" s="18"/>
      <c r="W14" s="18"/>
    </row>
    <row r="15" spans="1:23" s="19" customFormat="1" ht="15.75">
      <c r="A15" s="14">
        <v>213</v>
      </c>
      <c r="B15" s="15">
        <v>0</v>
      </c>
      <c r="C15" s="15">
        <v>20443.21</v>
      </c>
      <c r="D15" s="15">
        <v>21362.52</v>
      </c>
      <c r="E15" s="15">
        <v>22486.4</v>
      </c>
      <c r="F15" s="15">
        <v>22424.01</v>
      </c>
      <c r="G15" s="15">
        <v>22990.24</v>
      </c>
      <c r="H15" s="15">
        <v>22533.77</v>
      </c>
      <c r="I15" s="15">
        <v>28369.18</v>
      </c>
      <c r="J15" s="15">
        <v>22997.98</v>
      </c>
      <c r="K15" s="15">
        <v>26040.95</v>
      </c>
      <c r="L15" s="15">
        <v>27355.27</v>
      </c>
      <c r="M15" s="15">
        <v>58835.44</v>
      </c>
      <c r="N15" s="15">
        <f t="shared" si="1"/>
        <v>295838.97</v>
      </c>
      <c r="O15" s="16">
        <f>N15</f>
        <v>295838.97</v>
      </c>
      <c r="P15" s="12"/>
      <c r="Q15" s="17"/>
      <c r="R15" s="18"/>
      <c r="S15" s="18"/>
      <c r="T15" s="18"/>
      <c r="U15" s="18"/>
      <c r="V15" s="18"/>
      <c r="W15" s="18"/>
    </row>
    <row r="16" spans="1:23" s="19" customFormat="1" ht="15.75">
      <c r="A16" s="14">
        <v>221</v>
      </c>
      <c r="B16" s="15">
        <f aca="true" t="shared" si="4" ref="B16:M16">B17+B18</f>
        <v>0</v>
      </c>
      <c r="C16" s="15">
        <f t="shared" si="4"/>
        <v>4574.68</v>
      </c>
      <c r="D16" s="15">
        <f t="shared" si="4"/>
        <v>5177.72</v>
      </c>
      <c r="E16" s="15">
        <f t="shared" si="4"/>
        <v>4994.18</v>
      </c>
      <c r="F16" s="15">
        <f t="shared" si="4"/>
        <v>8181.06</v>
      </c>
      <c r="G16" s="15">
        <f t="shared" si="4"/>
        <v>7350.22</v>
      </c>
      <c r="H16" s="15">
        <f t="shared" si="4"/>
        <v>2528.45</v>
      </c>
      <c r="I16" s="15">
        <f t="shared" si="4"/>
        <v>6721.700000000001</v>
      </c>
      <c r="J16" s="15">
        <f t="shared" si="4"/>
        <v>4584.25</v>
      </c>
      <c r="K16" s="15">
        <f t="shared" si="4"/>
        <v>7841.84</v>
      </c>
      <c r="L16" s="15">
        <f t="shared" si="4"/>
        <v>8818.68</v>
      </c>
      <c r="M16" s="15">
        <f t="shared" si="4"/>
        <v>9227.220000000001</v>
      </c>
      <c r="N16" s="15">
        <f t="shared" si="1"/>
        <v>70000</v>
      </c>
      <c r="O16" s="16">
        <f>N16</f>
        <v>70000</v>
      </c>
      <c r="P16" s="12"/>
      <c r="Q16" s="17"/>
      <c r="R16" s="18"/>
      <c r="S16" s="18"/>
      <c r="T16" s="18"/>
      <c r="U16" s="18"/>
      <c r="V16" s="18"/>
      <c r="W16" s="18"/>
    </row>
    <row r="17" spans="1:23" s="19" customFormat="1" ht="15.75">
      <c r="A17" s="20" t="s">
        <v>23</v>
      </c>
      <c r="B17" s="21"/>
      <c r="C17" s="21">
        <v>542.18</v>
      </c>
      <c r="D17" s="21">
        <v>472.47</v>
      </c>
      <c r="E17" s="21">
        <v>451.71</v>
      </c>
      <c r="F17" s="21">
        <v>603.22</v>
      </c>
      <c r="G17" s="21">
        <v>529.58</v>
      </c>
      <c r="H17" s="21">
        <v>447.81</v>
      </c>
      <c r="I17" s="21">
        <v>428.1</v>
      </c>
      <c r="J17" s="21">
        <v>480.74</v>
      </c>
      <c r="K17" s="21">
        <v>486.38</v>
      </c>
      <c r="L17" s="21">
        <v>446.28</v>
      </c>
      <c r="M17" s="21">
        <v>853.12</v>
      </c>
      <c r="N17" s="15">
        <f t="shared" si="1"/>
        <v>5741.589999999999</v>
      </c>
      <c r="O17" s="16"/>
      <c r="P17" s="12"/>
      <c r="Q17" s="17"/>
      <c r="R17" s="18"/>
      <c r="S17" s="18"/>
      <c r="T17" s="18"/>
      <c r="U17" s="18"/>
      <c r="V17" s="18"/>
      <c r="W17" s="18"/>
    </row>
    <row r="18" spans="1:23" s="19" customFormat="1" ht="15.75">
      <c r="A18" s="20" t="s">
        <v>24</v>
      </c>
      <c r="B18" s="21"/>
      <c r="C18" s="21">
        <v>4032.5</v>
      </c>
      <c r="D18" s="21">
        <v>4705.25</v>
      </c>
      <c r="E18" s="21">
        <v>4542.47</v>
      </c>
      <c r="F18" s="21">
        <v>7577.84</v>
      </c>
      <c r="G18" s="21">
        <v>6820.64</v>
      </c>
      <c r="H18" s="21">
        <v>2080.64</v>
      </c>
      <c r="I18" s="21">
        <v>6293.6</v>
      </c>
      <c r="J18" s="21">
        <v>4103.51</v>
      </c>
      <c r="K18" s="21">
        <v>7355.46</v>
      </c>
      <c r="L18" s="21">
        <v>8372.4</v>
      </c>
      <c r="M18" s="21">
        <v>8374.1</v>
      </c>
      <c r="N18" s="15">
        <f t="shared" si="1"/>
        <v>64258.41</v>
      </c>
      <c r="O18" s="16"/>
      <c r="P18" s="12"/>
      <c r="Q18" s="17"/>
      <c r="R18" s="18"/>
      <c r="S18" s="18"/>
      <c r="T18" s="18"/>
      <c r="U18" s="18"/>
      <c r="V18" s="18"/>
      <c r="W18" s="18"/>
    </row>
    <row r="19" spans="1:23" s="19" customFormat="1" ht="21" customHeight="1" hidden="1">
      <c r="A19" s="14">
        <v>222</v>
      </c>
      <c r="B19" s="1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5">
        <f t="shared" si="1"/>
        <v>0</v>
      </c>
      <c r="O19" s="23"/>
      <c r="P19" s="12"/>
      <c r="Q19" s="17"/>
      <c r="R19" s="18"/>
      <c r="S19" s="18"/>
      <c r="T19" s="18"/>
      <c r="U19" s="18"/>
      <c r="V19" s="18"/>
      <c r="W19" s="18"/>
    </row>
    <row r="20" spans="1:23" s="19" customFormat="1" ht="18" customHeight="1">
      <c r="A20" s="26" t="s">
        <v>25</v>
      </c>
      <c r="B20" s="24">
        <f aca="true" t="shared" si="5" ref="B20:M20">B21+B22+B23+B24</f>
        <v>2.43</v>
      </c>
      <c r="C20" s="24">
        <f t="shared" si="5"/>
        <v>78275.45000000001</v>
      </c>
      <c r="D20" s="24">
        <f t="shared" si="5"/>
        <v>53155.22</v>
      </c>
      <c r="E20" s="24">
        <f t="shared" si="5"/>
        <v>48457.92</v>
      </c>
      <c r="F20" s="24">
        <f t="shared" si="5"/>
        <v>37408.06999999999</v>
      </c>
      <c r="G20" s="24">
        <f t="shared" si="5"/>
        <v>11482.46</v>
      </c>
      <c r="H20" s="24">
        <f t="shared" si="5"/>
        <v>14285.029999999999</v>
      </c>
      <c r="I20" s="24">
        <f t="shared" si="5"/>
        <v>19800.3</v>
      </c>
      <c r="J20" s="24">
        <f t="shared" si="5"/>
        <v>17260.86</v>
      </c>
      <c r="K20" s="24">
        <f t="shared" si="5"/>
        <v>13482.759999999998</v>
      </c>
      <c r="L20" s="24">
        <f t="shared" si="5"/>
        <v>49602.42</v>
      </c>
      <c r="M20" s="24">
        <f t="shared" si="5"/>
        <v>112163.98999999999</v>
      </c>
      <c r="N20" s="15">
        <f t="shared" si="1"/>
        <v>455376.91</v>
      </c>
      <c r="O20" s="16">
        <f>N21+N22+N23+N24</f>
        <v>455376.91000000003</v>
      </c>
      <c r="P20" s="12"/>
      <c r="Q20" s="17"/>
      <c r="R20" s="18"/>
      <c r="S20" s="18"/>
      <c r="T20" s="18"/>
      <c r="U20" s="18"/>
      <c r="V20" s="18"/>
      <c r="W20" s="18"/>
    </row>
    <row r="21" spans="1:23" ht="18" customHeight="1">
      <c r="A21" s="20" t="s">
        <v>26</v>
      </c>
      <c r="B21" s="21">
        <v>2.43</v>
      </c>
      <c r="C21" s="25">
        <v>30076.2</v>
      </c>
      <c r="D21" s="25">
        <v>9108.63</v>
      </c>
      <c r="E21" s="25">
        <v>16900.87</v>
      </c>
      <c r="F21" s="25">
        <v>14419.48</v>
      </c>
      <c r="G21" s="25">
        <v>10341.98</v>
      </c>
      <c r="H21" s="25">
        <v>12681.23</v>
      </c>
      <c r="I21" s="25">
        <v>14761.71</v>
      </c>
      <c r="J21" s="25">
        <v>14287.26</v>
      </c>
      <c r="K21" s="25">
        <v>12107.47</v>
      </c>
      <c r="L21" s="25">
        <v>21885.02</v>
      </c>
      <c r="M21" s="25">
        <v>29224.59</v>
      </c>
      <c r="N21" s="15">
        <f t="shared" si="1"/>
        <v>185796.86999999997</v>
      </c>
      <c r="O21" s="23"/>
      <c r="P21" s="18"/>
      <c r="Q21" s="17"/>
      <c r="R21" s="18"/>
      <c r="S21" s="18"/>
      <c r="T21" s="18"/>
      <c r="U21" s="18"/>
      <c r="V21" s="18"/>
      <c r="W21" s="18"/>
    </row>
    <row r="22" spans="1:23" ht="18" customHeight="1">
      <c r="A22" s="20" t="s">
        <v>27</v>
      </c>
      <c r="B22" s="21"/>
      <c r="C22" s="25">
        <v>47557.73</v>
      </c>
      <c r="D22" s="25">
        <v>42799.19</v>
      </c>
      <c r="E22" s="25">
        <v>30487.85</v>
      </c>
      <c r="F22" s="25">
        <v>21883.75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22381.45</v>
      </c>
      <c r="M22" s="25">
        <v>75113.06</v>
      </c>
      <c r="N22" s="15">
        <f t="shared" si="1"/>
        <v>240223.03000000003</v>
      </c>
      <c r="O22" s="23"/>
      <c r="P22" s="18"/>
      <c r="Q22" s="17"/>
      <c r="R22" s="18"/>
      <c r="S22" s="18"/>
      <c r="T22" s="18"/>
      <c r="U22" s="18"/>
      <c r="V22" s="18"/>
      <c r="W22" s="18"/>
    </row>
    <row r="23" spans="1:23" ht="18" customHeight="1">
      <c r="A23" s="20" t="s">
        <v>28</v>
      </c>
      <c r="B23" s="21"/>
      <c r="C23" s="25">
        <v>641.52</v>
      </c>
      <c r="D23" s="25">
        <v>1247.4</v>
      </c>
      <c r="E23" s="25">
        <v>1069.2</v>
      </c>
      <c r="F23" s="25">
        <v>1104.84</v>
      </c>
      <c r="G23" s="25">
        <v>1140.48</v>
      </c>
      <c r="H23" s="25">
        <v>1603.8</v>
      </c>
      <c r="I23" s="25">
        <v>1300.95</v>
      </c>
      <c r="J23" s="25">
        <v>2973.6</v>
      </c>
      <c r="K23" s="25">
        <v>1375.29</v>
      </c>
      <c r="L23" s="25">
        <v>1598.31</v>
      </c>
      <c r="M23" s="25">
        <v>4088.7</v>
      </c>
      <c r="N23" s="15">
        <f t="shared" si="1"/>
        <v>18144.09</v>
      </c>
      <c r="O23" s="23"/>
      <c r="P23" s="18"/>
      <c r="Q23" s="17"/>
      <c r="R23" s="18"/>
      <c r="S23" s="18"/>
      <c r="T23" s="18"/>
      <c r="U23" s="18"/>
      <c r="V23" s="18"/>
      <c r="W23" s="18"/>
    </row>
    <row r="24" spans="1:23" ht="18" customHeight="1">
      <c r="A24" s="20" t="s">
        <v>29</v>
      </c>
      <c r="B24" s="21"/>
      <c r="C24" s="25"/>
      <c r="D24" s="25"/>
      <c r="E24" s="25"/>
      <c r="F24" s="25"/>
      <c r="G24" s="25"/>
      <c r="H24" s="25"/>
      <c r="I24" s="25">
        <v>3737.64</v>
      </c>
      <c r="J24" s="25">
        <v>0</v>
      </c>
      <c r="K24" s="25">
        <v>0</v>
      </c>
      <c r="L24" s="25">
        <v>3737.64</v>
      </c>
      <c r="M24" s="25">
        <v>3737.64</v>
      </c>
      <c r="N24" s="15">
        <f t="shared" si="1"/>
        <v>11212.92</v>
      </c>
      <c r="O24" s="23"/>
      <c r="P24" s="18"/>
      <c r="Q24" s="17"/>
      <c r="R24" s="18"/>
      <c r="S24" s="18"/>
      <c r="T24" s="18"/>
      <c r="U24" s="18"/>
      <c r="V24" s="18"/>
      <c r="W24" s="18"/>
    </row>
    <row r="25" spans="1:23" s="19" customFormat="1" ht="24" customHeight="1" hidden="1">
      <c r="A25" s="27">
        <v>224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5">
        <f t="shared" si="1"/>
        <v>0</v>
      </c>
      <c r="O25" s="23"/>
      <c r="P25" s="18"/>
      <c r="Q25" s="17"/>
      <c r="R25" s="18"/>
      <c r="S25" s="18"/>
      <c r="T25" s="18"/>
      <c r="U25" s="18"/>
      <c r="V25" s="18"/>
      <c r="W25" s="18"/>
    </row>
    <row r="26" spans="1:23" s="19" customFormat="1" ht="17.25" customHeight="1">
      <c r="A26" s="26" t="s">
        <v>30</v>
      </c>
      <c r="B26" s="24">
        <f aca="true" t="shared" si="6" ref="B26:M26">B27+B28+B29+B30+B31+B32+B34+B40+B41+B42+B43</f>
        <v>0</v>
      </c>
      <c r="C26" s="24">
        <f t="shared" si="6"/>
        <v>7384.75</v>
      </c>
      <c r="D26" s="24">
        <f t="shared" si="6"/>
        <v>1659.34</v>
      </c>
      <c r="E26" s="24">
        <f t="shared" si="6"/>
        <v>3295.55</v>
      </c>
      <c r="F26" s="24">
        <f t="shared" si="6"/>
        <v>5691</v>
      </c>
      <c r="G26" s="24">
        <f t="shared" si="6"/>
        <v>21663.21</v>
      </c>
      <c r="H26" s="24">
        <f t="shared" si="6"/>
        <v>16137.2</v>
      </c>
      <c r="I26" s="24">
        <f t="shared" si="6"/>
        <v>27633</v>
      </c>
      <c r="J26" s="24">
        <f t="shared" si="6"/>
        <v>1885</v>
      </c>
      <c r="K26" s="24">
        <f t="shared" si="6"/>
        <v>14267</v>
      </c>
      <c r="L26" s="24">
        <f t="shared" si="6"/>
        <v>61801.41</v>
      </c>
      <c r="M26" s="24">
        <f t="shared" si="6"/>
        <v>17932.6</v>
      </c>
      <c r="N26" s="15">
        <f t="shared" si="1"/>
        <v>179350.06000000003</v>
      </c>
      <c r="O26" s="16">
        <f>N27+N28+N29+N30+N31+N32+N33+N34+N40+N41+N42+N43</f>
        <v>179350.06</v>
      </c>
      <c r="P26" s="18"/>
      <c r="Q26" s="17"/>
      <c r="R26" s="18"/>
      <c r="S26" s="18"/>
      <c r="T26" s="18"/>
      <c r="U26" s="18"/>
      <c r="V26" s="18"/>
      <c r="W26" s="18"/>
    </row>
    <row r="27" spans="1:23" ht="17.25" customHeight="1">
      <c r="A27" s="20" t="s">
        <v>31</v>
      </c>
      <c r="B27" s="25"/>
      <c r="C27" s="25">
        <v>5691</v>
      </c>
      <c r="D27" s="25"/>
      <c r="E27" s="25"/>
      <c r="F27" s="25">
        <v>5691</v>
      </c>
      <c r="G27" s="25">
        <v>17073</v>
      </c>
      <c r="H27" s="25">
        <v>5691</v>
      </c>
      <c r="I27" s="25">
        <v>11382</v>
      </c>
      <c r="J27" s="25"/>
      <c r="K27" s="25">
        <v>11382</v>
      </c>
      <c r="L27" s="25"/>
      <c r="M27" s="25">
        <v>11382</v>
      </c>
      <c r="N27" s="15">
        <f t="shared" si="1"/>
        <v>68292</v>
      </c>
      <c r="O27" s="23"/>
      <c r="P27" s="18"/>
      <c r="Q27" s="17"/>
      <c r="R27" s="18"/>
      <c r="S27" s="18"/>
      <c r="T27" s="18"/>
      <c r="U27" s="18"/>
      <c r="V27" s="18"/>
      <c r="W27" s="18"/>
    </row>
    <row r="28" spans="1:23" ht="18" customHeight="1">
      <c r="A28" s="20" t="s">
        <v>32</v>
      </c>
      <c r="B28" s="25"/>
      <c r="C28" s="25">
        <v>540.95</v>
      </c>
      <c r="D28" s="25"/>
      <c r="E28" s="25">
        <v>989.95</v>
      </c>
      <c r="F28" s="25"/>
      <c r="G28" s="25">
        <v>449</v>
      </c>
      <c r="H28" s="25">
        <v>898</v>
      </c>
      <c r="I28" s="25">
        <v>1347</v>
      </c>
      <c r="J28" s="25">
        <v>449</v>
      </c>
      <c r="K28" s="25">
        <v>449</v>
      </c>
      <c r="L28" s="25">
        <v>40348.48</v>
      </c>
      <c r="M28" s="25">
        <v>2245</v>
      </c>
      <c r="N28" s="15">
        <f t="shared" si="1"/>
        <v>47716.380000000005</v>
      </c>
      <c r="O28" s="23"/>
      <c r="P28" s="18"/>
      <c r="Q28" s="17"/>
      <c r="R28" s="18"/>
      <c r="S28" s="18"/>
      <c r="T28" s="18"/>
      <c r="U28" s="18"/>
      <c r="V28" s="18"/>
      <c r="W28" s="18"/>
    </row>
    <row r="29" spans="1:23" ht="15.75">
      <c r="A29" s="20" t="s">
        <v>33</v>
      </c>
      <c r="B29" s="25"/>
      <c r="C29" s="25">
        <v>1152.8</v>
      </c>
      <c r="D29" s="25"/>
      <c r="E29" s="25">
        <v>2305.6</v>
      </c>
      <c r="F29" s="25"/>
      <c r="G29" s="25">
        <v>2588.8</v>
      </c>
      <c r="H29" s="25">
        <v>1152.8</v>
      </c>
      <c r="I29" s="25">
        <v>2872</v>
      </c>
      <c r="J29" s="25">
        <v>1436</v>
      </c>
      <c r="K29" s="25">
        <v>1436</v>
      </c>
      <c r="L29" s="25"/>
      <c r="M29" s="25">
        <v>2305.6</v>
      </c>
      <c r="N29" s="15">
        <f t="shared" si="1"/>
        <v>15249.6</v>
      </c>
      <c r="O29" s="23"/>
      <c r="P29" s="18"/>
      <c r="Q29" s="17"/>
      <c r="R29" s="18"/>
      <c r="S29" s="18"/>
      <c r="T29" s="18"/>
      <c r="U29" s="18"/>
      <c r="V29" s="18"/>
      <c r="W29" s="18"/>
    </row>
    <row r="30" spans="1:23" ht="15.75">
      <c r="A30" s="20" t="s">
        <v>34</v>
      </c>
      <c r="B30" s="25"/>
      <c r="C30" s="25"/>
      <c r="D30" s="25"/>
      <c r="E30" s="25"/>
      <c r="F30" s="25"/>
      <c r="G30" s="25">
        <v>1416</v>
      </c>
      <c r="H30" s="25"/>
      <c r="I30" s="25">
        <v>1416</v>
      </c>
      <c r="J30" s="25"/>
      <c r="K30" s="25"/>
      <c r="L30" s="25"/>
      <c r="M30" s="25"/>
      <c r="N30" s="15">
        <f t="shared" si="1"/>
        <v>2832</v>
      </c>
      <c r="O30" s="23"/>
      <c r="P30" s="18"/>
      <c r="Q30" s="17"/>
      <c r="R30" s="18"/>
      <c r="S30" s="18"/>
      <c r="T30" s="18"/>
      <c r="U30" s="18"/>
      <c r="V30" s="18"/>
      <c r="W30" s="18"/>
    </row>
    <row r="31" spans="1:23" ht="15.75">
      <c r="A31" s="20" t="s">
        <v>35</v>
      </c>
      <c r="B31" s="25"/>
      <c r="C31" s="25"/>
      <c r="D31" s="25"/>
      <c r="E31" s="25"/>
      <c r="F31" s="25"/>
      <c r="G31" s="25"/>
      <c r="H31" s="25"/>
      <c r="I31" s="25">
        <v>980</v>
      </c>
      <c r="J31" s="25"/>
      <c r="K31" s="25"/>
      <c r="L31" s="25"/>
      <c r="M31" s="25"/>
      <c r="N31" s="15">
        <f t="shared" si="1"/>
        <v>980</v>
      </c>
      <c r="O31" s="23"/>
      <c r="P31" s="18"/>
      <c r="Q31" s="17"/>
      <c r="R31" s="18"/>
      <c r="S31" s="18"/>
      <c r="T31" s="18"/>
      <c r="U31" s="18"/>
      <c r="V31" s="18"/>
      <c r="W31" s="18"/>
    </row>
    <row r="32" spans="1:23" ht="30.75">
      <c r="A32" s="20" t="s">
        <v>36</v>
      </c>
      <c r="B32" s="25"/>
      <c r="C32" s="25"/>
      <c r="D32" s="25"/>
      <c r="E32" s="25"/>
      <c r="F32" s="25"/>
      <c r="G32" s="25"/>
      <c r="H32" s="25"/>
      <c r="I32" s="25">
        <v>7636</v>
      </c>
      <c r="J32" s="25"/>
      <c r="K32" s="25"/>
      <c r="L32" s="25"/>
      <c r="M32" s="25"/>
      <c r="N32" s="15">
        <f t="shared" si="1"/>
        <v>7636</v>
      </c>
      <c r="O32" s="23"/>
      <c r="P32" s="18"/>
      <c r="Q32" s="17"/>
      <c r="R32" s="18"/>
      <c r="S32" s="18"/>
      <c r="T32" s="18"/>
      <c r="U32" s="18"/>
      <c r="V32" s="18"/>
      <c r="W32" s="18"/>
    </row>
    <row r="33" spans="1:23" ht="15.75" hidden="1">
      <c r="A33" s="20" t="s">
        <v>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">
        <f t="shared" si="1"/>
        <v>0</v>
      </c>
      <c r="O33" s="23"/>
      <c r="P33" s="18"/>
      <c r="Q33" s="17"/>
      <c r="R33" s="18"/>
      <c r="S33" s="18"/>
      <c r="T33" s="18"/>
      <c r="U33" s="18"/>
      <c r="V33" s="18"/>
      <c r="W33" s="18"/>
    </row>
    <row r="34" spans="1:23" ht="15.75">
      <c r="A34" s="20" t="s">
        <v>38</v>
      </c>
      <c r="B34" s="25"/>
      <c r="C34" s="25"/>
      <c r="D34" s="25">
        <v>1659.34</v>
      </c>
      <c r="E34" s="25"/>
      <c r="F34" s="25"/>
      <c r="G34" s="25"/>
      <c r="H34" s="25"/>
      <c r="I34" s="25"/>
      <c r="J34" s="25"/>
      <c r="K34" s="25"/>
      <c r="L34" s="25"/>
      <c r="M34" s="25"/>
      <c r="N34" s="15">
        <f t="shared" si="1"/>
        <v>1659.34</v>
      </c>
      <c r="O34" s="23"/>
      <c r="P34" s="18"/>
      <c r="Q34" s="17"/>
      <c r="R34" s="18"/>
      <c r="S34" s="18"/>
      <c r="T34" s="18"/>
      <c r="U34" s="18"/>
      <c r="V34" s="18"/>
      <c r="W34" s="18"/>
    </row>
    <row r="35" spans="1:23" ht="15.75" hidden="1">
      <c r="A35" s="20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5">
        <f t="shared" si="1"/>
        <v>0</v>
      </c>
      <c r="O35" s="23"/>
      <c r="P35" s="18"/>
      <c r="Q35" s="17"/>
      <c r="R35" s="18"/>
      <c r="S35" s="18"/>
      <c r="T35" s="18"/>
      <c r="U35" s="18"/>
      <c r="V35" s="18"/>
      <c r="W35" s="18"/>
    </row>
    <row r="36" spans="1:23" ht="15.75" hidden="1">
      <c r="A36" s="20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5">
        <f t="shared" si="1"/>
        <v>0</v>
      </c>
      <c r="O36" s="23"/>
      <c r="P36" s="18"/>
      <c r="Q36" s="17"/>
      <c r="R36" s="18"/>
      <c r="S36" s="18"/>
      <c r="T36" s="18"/>
      <c r="U36" s="18"/>
      <c r="V36" s="18"/>
      <c r="W36" s="18"/>
    </row>
    <row r="37" spans="1:23" ht="15.75" hidden="1">
      <c r="A37" s="20" t="s">
        <v>41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5">
        <f t="shared" si="1"/>
        <v>0</v>
      </c>
      <c r="O37" s="23"/>
      <c r="P37" s="18"/>
      <c r="Q37" s="17"/>
      <c r="R37" s="18"/>
      <c r="S37" s="18"/>
      <c r="T37" s="18"/>
      <c r="U37" s="18"/>
      <c r="V37" s="18"/>
      <c r="W37" s="18"/>
    </row>
    <row r="38" spans="1:23" ht="30.75" customHeight="1" hidden="1">
      <c r="A38" s="20" t="s">
        <v>42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5">
        <f t="shared" si="1"/>
        <v>0</v>
      </c>
      <c r="O38" s="23"/>
      <c r="P38" s="18"/>
      <c r="Q38" s="17"/>
      <c r="R38" s="18"/>
      <c r="S38" s="18"/>
      <c r="T38" s="18"/>
      <c r="U38" s="18"/>
      <c r="V38" s="18"/>
      <c r="W38" s="18"/>
    </row>
    <row r="39" spans="1:23" ht="30.75" customHeight="1" hidden="1">
      <c r="A39" s="20" t="s">
        <v>43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5">
        <f t="shared" si="1"/>
        <v>0</v>
      </c>
      <c r="O39" s="23"/>
      <c r="P39" s="18"/>
      <c r="Q39" s="17"/>
      <c r="R39" s="18"/>
      <c r="S39" s="18"/>
      <c r="T39" s="18"/>
      <c r="U39" s="18"/>
      <c r="V39" s="18"/>
      <c r="W39" s="18"/>
    </row>
    <row r="40" spans="1:23" ht="30.75" customHeight="1">
      <c r="A40" s="20" t="s">
        <v>44</v>
      </c>
      <c r="B40" s="25"/>
      <c r="C40" s="25"/>
      <c r="D40" s="25"/>
      <c r="E40" s="25"/>
      <c r="F40" s="25"/>
      <c r="G40" s="25">
        <v>136.41</v>
      </c>
      <c r="H40" s="25"/>
      <c r="I40" s="25"/>
      <c r="J40" s="25"/>
      <c r="K40" s="25"/>
      <c r="L40" s="25"/>
      <c r="M40" s="25"/>
      <c r="N40" s="15">
        <f t="shared" si="1"/>
        <v>136.41</v>
      </c>
      <c r="O40" s="23"/>
      <c r="P40" s="18"/>
      <c r="Q40" s="17"/>
      <c r="R40" s="18"/>
      <c r="S40" s="18"/>
      <c r="T40" s="18"/>
      <c r="U40" s="18"/>
      <c r="V40" s="18"/>
      <c r="W40" s="18"/>
    </row>
    <row r="41" spans="1:23" ht="30" customHeight="1">
      <c r="A41" s="20" t="s">
        <v>42</v>
      </c>
      <c r="B41" s="25"/>
      <c r="C41" s="25"/>
      <c r="D41" s="25"/>
      <c r="E41" s="25"/>
      <c r="F41" s="25"/>
      <c r="G41" s="25"/>
      <c r="H41" s="25">
        <v>2395.4</v>
      </c>
      <c r="I41" s="25"/>
      <c r="J41" s="25"/>
      <c r="K41" s="25"/>
      <c r="L41" s="25"/>
      <c r="M41" s="25"/>
      <c r="N41" s="15">
        <f t="shared" si="1"/>
        <v>2395.4</v>
      </c>
      <c r="O41" s="23"/>
      <c r="P41" s="18"/>
      <c r="Q41" s="17"/>
      <c r="R41" s="18"/>
      <c r="S41" s="18"/>
      <c r="T41" s="18"/>
      <c r="U41" s="18"/>
      <c r="V41" s="18"/>
      <c r="W41" s="18"/>
    </row>
    <row r="42" spans="1:23" ht="30" customHeight="1">
      <c r="A42" s="20" t="s">
        <v>45</v>
      </c>
      <c r="B42" s="25"/>
      <c r="C42" s="25"/>
      <c r="D42" s="25"/>
      <c r="E42" s="25"/>
      <c r="F42" s="25"/>
      <c r="G42" s="25"/>
      <c r="H42" s="25">
        <v>6000</v>
      </c>
      <c r="I42" s="25">
        <v>2000</v>
      </c>
      <c r="J42" s="25"/>
      <c r="K42" s="25">
        <v>1000</v>
      </c>
      <c r="L42" s="25">
        <v>1000</v>
      </c>
      <c r="M42" s="25">
        <v>2000</v>
      </c>
      <c r="N42" s="15">
        <f t="shared" si="1"/>
        <v>12000</v>
      </c>
      <c r="O42" s="23"/>
      <c r="P42" s="18"/>
      <c r="Q42" s="17"/>
      <c r="R42" s="18"/>
      <c r="S42" s="18"/>
      <c r="T42" s="18"/>
      <c r="U42" s="18"/>
      <c r="V42" s="18"/>
      <c r="W42" s="18"/>
    </row>
    <row r="43" spans="1:23" ht="30.75" customHeight="1">
      <c r="A43" s="20" t="s">
        <v>46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>
        <v>20452.93</v>
      </c>
      <c r="M43" s="25"/>
      <c r="N43" s="15">
        <f t="shared" si="1"/>
        <v>20452.93</v>
      </c>
      <c r="O43" s="23"/>
      <c r="P43" s="18"/>
      <c r="Q43" s="17"/>
      <c r="R43" s="18"/>
      <c r="S43" s="18"/>
      <c r="T43" s="18"/>
      <c r="U43" s="18"/>
      <c r="V43" s="18"/>
      <c r="W43" s="18"/>
    </row>
    <row r="44" spans="1:23" ht="30.75" hidden="1">
      <c r="A44" s="20" t="s">
        <v>47</v>
      </c>
      <c r="B44" s="25"/>
      <c r="C44" s="25"/>
      <c r="D44" s="25"/>
      <c r="E44" s="25"/>
      <c r="F44" s="25"/>
      <c r="G44" s="25"/>
      <c r="H44" s="25">
        <v>0</v>
      </c>
      <c r="I44" s="25"/>
      <c r="J44" s="25"/>
      <c r="K44" s="25"/>
      <c r="L44" s="25"/>
      <c r="M44" s="25"/>
      <c r="N44" s="15">
        <f t="shared" si="1"/>
        <v>0</v>
      </c>
      <c r="O44" s="23"/>
      <c r="P44" s="18"/>
      <c r="Q44" s="17"/>
      <c r="R44" s="18"/>
      <c r="S44" s="18"/>
      <c r="T44" s="18"/>
      <c r="U44" s="18"/>
      <c r="V44" s="18"/>
      <c r="W44" s="18"/>
    </row>
    <row r="45" spans="1:23" s="19" customFormat="1" ht="18" customHeight="1">
      <c r="A45" s="26" t="s">
        <v>48</v>
      </c>
      <c r="B45" s="24">
        <f>B46+B47+B50+B51+B52+B53+B54+B56+B57+B58</f>
        <v>0</v>
      </c>
      <c r="C45" s="24">
        <f>C46+C47+C50+C51+C52+C53+C54+C56+C57+C58</f>
        <v>1395</v>
      </c>
      <c r="D45" s="24">
        <f>D46+D47+D50+D51+D52+D53+D54+D56+D57+D58</f>
        <v>0</v>
      </c>
      <c r="E45" s="24">
        <f>E46+E47+E50+E51+E52+E53+E54+E56+E57+E58</f>
        <v>0</v>
      </c>
      <c r="F45" s="24">
        <f>F46+F47+F50+F51+F52+F53+F54+F56+F57+F58</f>
        <v>1260</v>
      </c>
      <c r="G45" s="24">
        <f aca="true" t="shared" si="7" ref="G45:L45">G46+G47+G50+G51+G52+G53+G54+G56+G57+G58+G59</f>
        <v>5640</v>
      </c>
      <c r="H45" s="24">
        <f t="shared" si="7"/>
        <v>1350</v>
      </c>
      <c r="I45" s="24">
        <f t="shared" si="7"/>
        <v>2790</v>
      </c>
      <c r="J45" s="24">
        <f t="shared" si="7"/>
        <v>0</v>
      </c>
      <c r="K45" s="24">
        <f t="shared" si="7"/>
        <v>3745</v>
      </c>
      <c r="L45" s="24">
        <f t="shared" si="7"/>
        <v>1000</v>
      </c>
      <c r="M45" s="24">
        <f>M46+M47+M48+M49+M52+M53+M54+M55+M57+M58+M59</f>
        <v>64904</v>
      </c>
      <c r="N45" s="15">
        <f t="shared" si="1"/>
        <v>82084</v>
      </c>
      <c r="O45" s="16">
        <f>N46+N47+N50+N51+N52+N53+N54+N55+N56+N57+N58+N59</f>
        <v>72794</v>
      </c>
      <c r="P45" s="18"/>
      <c r="Q45" s="17"/>
      <c r="R45" s="18"/>
      <c r="S45" s="18"/>
      <c r="T45" s="18"/>
      <c r="U45" s="18"/>
      <c r="V45" s="18"/>
      <c r="W45" s="18"/>
    </row>
    <row r="46" spans="1:23" s="30" customFormat="1" ht="19.5" customHeight="1">
      <c r="A46" s="20" t="s">
        <v>49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v>1000</v>
      </c>
      <c r="L46" s="25">
        <v>1000</v>
      </c>
      <c r="M46" s="25">
        <v>2000</v>
      </c>
      <c r="N46" s="15">
        <f t="shared" si="1"/>
        <v>4000</v>
      </c>
      <c r="O46" s="23"/>
      <c r="P46" s="18"/>
      <c r="Q46" s="17"/>
      <c r="R46" s="18"/>
      <c r="S46" s="18"/>
      <c r="T46" s="18"/>
      <c r="U46" s="18"/>
      <c r="V46" s="18"/>
      <c r="W46" s="18"/>
    </row>
    <row r="47" spans="1:23" s="30" customFormat="1" ht="18" customHeight="1">
      <c r="A47" s="20" t="s">
        <v>50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>
        <v>22163</v>
      </c>
      <c r="N47" s="15">
        <f t="shared" si="1"/>
        <v>22163</v>
      </c>
      <c r="O47" s="23"/>
      <c r="P47" s="18"/>
      <c r="Q47" s="17"/>
      <c r="R47" s="18"/>
      <c r="S47" s="18"/>
      <c r="T47" s="18"/>
      <c r="U47" s="18"/>
      <c r="V47" s="18"/>
      <c r="W47" s="18"/>
    </row>
    <row r="48" spans="1:23" s="30" customFormat="1" ht="32.25" customHeight="1">
      <c r="A48" s="20" t="s">
        <v>51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>
        <v>3000</v>
      </c>
      <c r="N48" s="15"/>
      <c r="O48" s="23"/>
      <c r="P48" s="18"/>
      <c r="Q48" s="17"/>
      <c r="R48" s="18"/>
      <c r="S48" s="18"/>
      <c r="T48" s="18"/>
      <c r="U48" s="18"/>
      <c r="V48" s="18"/>
      <c r="W48" s="18"/>
    </row>
    <row r="49" spans="1:23" s="30" customFormat="1" ht="33" customHeight="1">
      <c r="A49" s="20" t="s">
        <v>52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>
        <v>6290</v>
      </c>
      <c r="N49" s="15"/>
      <c r="O49" s="23"/>
      <c r="P49" s="18"/>
      <c r="Q49" s="17"/>
      <c r="R49" s="18"/>
      <c r="S49" s="18"/>
      <c r="T49" s="18"/>
      <c r="U49" s="18"/>
      <c r="V49" s="18"/>
      <c r="W49" s="18"/>
    </row>
    <row r="50" spans="1:23" s="30" customFormat="1" ht="30.75" customHeight="1" hidden="1">
      <c r="A50" s="20" t="s">
        <v>53</v>
      </c>
      <c r="B50" s="25"/>
      <c r="C50" s="25"/>
      <c r="D50" s="25"/>
      <c r="E50" s="25"/>
      <c r="F50" s="25"/>
      <c r="G50" s="25"/>
      <c r="H50" s="31"/>
      <c r="I50" s="25"/>
      <c r="J50" s="25"/>
      <c r="K50" s="25"/>
      <c r="L50" s="25"/>
      <c r="M50" s="25"/>
      <c r="N50" s="15">
        <f aca="true" t="shared" si="8" ref="N50:N84">B50+C50+D50+E50+F50+G50+H50+I50+J50+K50+L50+M50</f>
        <v>0</v>
      </c>
      <c r="O50" s="23"/>
      <c r="P50" s="18"/>
      <c r="Q50" s="17"/>
      <c r="R50" s="18"/>
      <c r="S50" s="18"/>
      <c r="T50" s="18"/>
      <c r="U50" s="18"/>
      <c r="V50" s="18"/>
      <c r="W50" s="18"/>
    </row>
    <row r="51" spans="1:23" s="30" customFormat="1" ht="18" customHeight="1" hidden="1">
      <c r="A51" s="20" t="s">
        <v>54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5">
        <f t="shared" si="8"/>
        <v>0</v>
      </c>
      <c r="O51" s="23"/>
      <c r="P51" s="18"/>
      <c r="Q51" s="17"/>
      <c r="R51" s="18"/>
      <c r="S51" s="18"/>
      <c r="T51" s="18"/>
      <c r="U51" s="18"/>
      <c r="V51" s="18"/>
      <c r="W51" s="18"/>
    </row>
    <row r="52" spans="1:23" s="30" customFormat="1" ht="18" customHeight="1">
      <c r="A52" s="20" t="s">
        <v>55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>
        <v>14256</v>
      </c>
      <c r="N52" s="15">
        <f t="shared" si="8"/>
        <v>14256</v>
      </c>
      <c r="O52" s="23"/>
      <c r="P52" s="18"/>
      <c r="Q52" s="17"/>
      <c r="R52" s="18"/>
      <c r="S52" s="18"/>
      <c r="T52" s="18"/>
      <c r="U52" s="18"/>
      <c r="V52" s="18"/>
      <c r="W52" s="18"/>
    </row>
    <row r="53" spans="1:23" s="30" customFormat="1" ht="30.75">
      <c r="A53" s="20" t="s">
        <v>56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>
        <v>5000</v>
      </c>
      <c r="N53" s="15">
        <f t="shared" si="8"/>
        <v>5000</v>
      </c>
      <c r="O53" s="23"/>
      <c r="P53" s="18"/>
      <c r="Q53" s="17"/>
      <c r="R53" s="18"/>
      <c r="S53" s="18"/>
      <c r="T53" s="18"/>
      <c r="U53" s="18"/>
      <c r="V53" s="18"/>
      <c r="W53" s="18"/>
    </row>
    <row r="54" spans="1:17" s="18" customFormat="1" ht="15.75">
      <c r="A54" s="20" t="s">
        <v>57</v>
      </c>
      <c r="B54" s="25"/>
      <c r="C54" s="25">
        <v>1395</v>
      </c>
      <c r="D54" s="25"/>
      <c r="E54" s="25"/>
      <c r="F54" s="25">
        <v>1260</v>
      </c>
      <c r="G54" s="25">
        <v>4140</v>
      </c>
      <c r="H54" s="25">
        <v>1350</v>
      </c>
      <c r="I54" s="25">
        <v>2790</v>
      </c>
      <c r="J54" s="25"/>
      <c r="K54" s="25">
        <v>2745</v>
      </c>
      <c r="L54" s="25"/>
      <c r="M54" s="25">
        <v>2745</v>
      </c>
      <c r="N54" s="15">
        <f t="shared" si="8"/>
        <v>16425</v>
      </c>
      <c r="O54" s="23"/>
      <c r="Q54" s="17"/>
    </row>
    <row r="55" spans="1:23" s="30" customFormat="1" ht="15.75">
      <c r="A55" s="20" t="s">
        <v>58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>
        <v>1200</v>
      </c>
      <c r="N55" s="15">
        <f t="shared" si="8"/>
        <v>1200</v>
      </c>
      <c r="O55" s="23"/>
      <c r="P55" s="18"/>
      <c r="Q55" s="17"/>
      <c r="R55" s="18"/>
      <c r="S55" s="18"/>
      <c r="T55" s="18"/>
      <c r="U55" s="18"/>
      <c r="V55" s="18"/>
      <c r="W55" s="18"/>
    </row>
    <row r="56" spans="1:17" s="18" customFormat="1" ht="15.75" hidden="1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5">
        <f t="shared" si="8"/>
        <v>0</v>
      </c>
      <c r="O56" s="23"/>
      <c r="Q56" s="17"/>
    </row>
    <row r="57" spans="1:23" s="30" customFormat="1" ht="15.75">
      <c r="A57" s="20" t="s">
        <v>59</v>
      </c>
      <c r="B57" s="25"/>
      <c r="C57" s="25"/>
      <c r="D57" s="25"/>
      <c r="E57" s="25"/>
      <c r="F57" s="25"/>
      <c r="G57" s="25"/>
      <c r="H57" s="31"/>
      <c r="I57" s="25"/>
      <c r="J57" s="25"/>
      <c r="K57" s="25"/>
      <c r="L57" s="25"/>
      <c r="M57" s="25">
        <v>5850</v>
      </c>
      <c r="N57" s="15">
        <f t="shared" si="8"/>
        <v>5850</v>
      </c>
      <c r="O57" s="23"/>
      <c r="P57" s="18"/>
      <c r="Q57" s="17"/>
      <c r="R57" s="18"/>
      <c r="S57" s="18"/>
      <c r="T57" s="18"/>
      <c r="U57" s="18"/>
      <c r="V57" s="18"/>
      <c r="W57" s="18"/>
    </row>
    <row r="58" spans="1:23" s="30" customFormat="1" ht="15.75">
      <c r="A58" s="20" t="s">
        <v>60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>
        <v>2400</v>
      </c>
      <c r="N58" s="15">
        <f t="shared" si="8"/>
        <v>2400</v>
      </c>
      <c r="O58" s="23"/>
      <c r="P58" s="18"/>
      <c r="Q58" s="17"/>
      <c r="R58" s="18"/>
      <c r="S58" s="18"/>
      <c r="T58" s="18"/>
      <c r="U58" s="18"/>
      <c r="V58" s="18"/>
      <c r="W58" s="18"/>
    </row>
    <row r="59" spans="1:23" s="30" customFormat="1" ht="30.75">
      <c r="A59" s="20" t="s">
        <v>61</v>
      </c>
      <c r="B59" s="25"/>
      <c r="C59" s="25"/>
      <c r="D59" s="25"/>
      <c r="E59" s="25"/>
      <c r="F59" s="25"/>
      <c r="G59" s="25">
        <v>1500</v>
      </c>
      <c r="H59" s="25"/>
      <c r="I59" s="25"/>
      <c r="J59" s="25"/>
      <c r="K59" s="25"/>
      <c r="L59" s="25"/>
      <c r="M59" s="25"/>
      <c r="N59" s="15">
        <f t="shared" si="8"/>
        <v>1500</v>
      </c>
      <c r="O59" s="23"/>
      <c r="P59" s="18"/>
      <c r="Q59" s="17"/>
      <c r="R59" s="18"/>
      <c r="S59" s="18"/>
      <c r="T59" s="18"/>
      <c r="U59" s="18"/>
      <c r="V59" s="18"/>
      <c r="W59" s="18"/>
    </row>
    <row r="60" spans="1:23" s="19" customFormat="1" ht="15.75">
      <c r="A60" s="26" t="s">
        <v>62</v>
      </c>
      <c r="B60" s="24">
        <f aca="true" t="shared" si="9" ref="B60:M60">B61+B62+B63+B64+B68</f>
        <v>0</v>
      </c>
      <c r="C60" s="24">
        <f t="shared" si="9"/>
        <v>0</v>
      </c>
      <c r="D60" s="24">
        <f t="shared" si="9"/>
        <v>6287.18</v>
      </c>
      <c r="E60" s="24">
        <f t="shared" si="9"/>
        <v>78189</v>
      </c>
      <c r="F60" s="24">
        <f t="shared" si="9"/>
        <v>0</v>
      </c>
      <c r="G60" s="24">
        <f t="shared" si="9"/>
        <v>20000</v>
      </c>
      <c r="H60" s="24">
        <f t="shared" si="9"/>
        <v>78308</v>
      </c>
      <c r="I60" s="24">
        <f t="shared" si="9"/>
        <v>0</v>
      </c>
      <c r="J60" s="24">
        <f t="shared" si="9"/>
        <v>0</v>
      </c>
      <c r="K60" s="24">
        <f t="shared" si="9"/>
        <v>0</v>
      </c>
      <c r="L60" s="24">
        <f t="shared" si="9"/>
        <v>68435</v>
      </c>
      <c r="M60" s="24">
        <f t="shared" si="9"/>
        <v>0.08</v>
      </c>
      <c r="N60" s="15">
        <f t="shared" si="8"/>
        <v>251219.25999999998</v>
      </c>
      <c r="O60" s="16">
        <f>N61+N62+N63+N64+N68</f>
        <v>251219.25999999998</v>
      </c>
      <c r="P60" s="18"/>
      <c r="Q60" s="17"/>
      <c r="R60" s="18"/>
      <c r="S60" s="18"/>
      <c r="T60" s="18"/>
      <c r="U60" s="18"/>
      <c r="V60" s="18"/>
      <c r="W60" s="18"/>
    </row>
    <row r="61" spans="1:17" s="18" customFormat="1" ht="15.75" hidden="1">
      <c r="A61" s="20" t="s">
        <v>63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5">
        <f t="shared" si="8"/>
        <v>0</v>
      </c>
      <c r="O61" s="23"/>
      <c r="Q61" s="17"/>
    </row>
    <row r="62" spans="1:23" s="30" customFormat="1" ht="30.75">
      <c r="A62" s="20" t="s">
        <v>64</v>
      </c>
      <c r="B62" s="25"/>
      <c r="C62" s="25"/>
      <c r="D62" s="25"/>
      <c r="E62" s="25"/>
      <c r="F62" s="25"/>
      <c r="G62" s="25">
        <v>20000</v>
      </c>
      <c r="H62" s="25"/>
      <c r="I62" s="25"/>
      <c r="J62" s="25"/>
      <c r="K62" s="25"/>
      <c r="L62" s="25"/>
      <c r="M62" s="25"/>
      <c r="N62" s="15">
        <f t="shared" si="8"/>
        <v>20000</v>
      </c>
      <c r="O62" s="23"/>
      <c r="P62" s="18"/>
      <c r="Q62" s="17"/>
      <c r="R62" s="18"/>
      <c r="S62" s="18"/>
      <c r="T62" s="18"/>
      <c r="U62" s="18"/>
      <c r="V62" s="18"/>
      <c r="W62" s="18"/>
    </row>
    <row r="63" spans="1:23" s="30" customFormat="1" ht="15.75">
      <c r="A63" s="20" t="s">
        <v>65</v>
      </c>
      <c r="B63" s="25"/>
      <c r="C63" s="25"/>
      <c r="D63" s="25">
        <v>6287.18</v>
      </c>
      <c r="E63" s="25">
        <v>76505</v>
      </c>
      <c r="F63" s="25"/>
      <c r="G63" s="25"/>
      <c r="H63" s="25">
        <v>76505</v>
      </c>
      <c r="I63" s="25"/>
      <c r="J63" s="25"/>
      <c r="K63" s="25"/>
      <c r="L63" s="25">
        <v>66632</v>
      </c>
      <c r="M63" s="25">
        <v>0.08</v>
      </c>
      <c r="N63" s="15">
        <f t="shared" si="8"/>
        <v>225929.25999999998</v>
      </c>
      <c r="O63" s="23"/>
      <c r="P63" s="18"/>
      <c r="Q63" s="17"/>
      <c r="R63" s="18"/>
      <c r="S63" s="18"/>
      <c r="T63" s="18"/>
      <c r="U63" s="18"/>
      <c r="V63" s="18"/>
      <c r="W63" s="18"/>
    </row>
    <row r="64" spans="1:23" s="30" customFormat="1" ht="15.75">
      <c r="A64" s="20" t="s">
        <v>66</v>
      </c>
      <c r="B64" s="25"/>
      <c r="C64" s="25"/>
      <c r="D64" s="25"/>
      <c r="E64" s="25">
        <v>1684</v>
      </c>
      <c r="F64" s="25"/>
      <c r="G64" s="25"/>
      <c r="H64" s="25">
        <v>1803</v>
      </c>
      <c r="I64" s="25"/>
      <c r="J64" s="25"/>
      <c r="K64" s="25"/>
      <c r="L64" s="25">
        <v>1803</v>
      </c>
      <c r="M64" s="25"/>
      <c r="N64" s="15">
        <f t="shared" si="8"/>
        <v>5290</v>
      </c>
      <c r="O64" s="23"/>
      <c r="P64" s="18"/>
      <c r="Q64" s="17"/>
      <c r="R64" s="18"/>
      <c r="S64" s="18"/>
      <c r="T64" s="18"/>
      <c r="U64" s="18"/>
      <c r="V64" s="18"/>
      <c r="W64" s="18"/>
    </row>
    <row r="65" spans="1:23" s="30" customFormat="1" ht="15.75" hidden="1">
      <c r="A65" s="20" t="s">
        <v>67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5">
        <f t="shared" si="8"/>
        <v>0</v>
      </c>
      <c r="O65" s="23"/>
      <c r="P65" s="18"/>
      <c r="Q65" s="17"/>
      <c r="R65" s="18"/>
      <c r="S65" s="18"/>
      <c r="T65" s="18"/>
      <c r="U65" s="18"/>
      <c r="V65" s="18"/>
      <c r="W65" s="18"/>
    </row>
    <row r="66" spans="1:23" ht="15.75" hidden="1">
      <c r="A66" s="20" t="s">
        <v>68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5">
        <f t="shared" si="8"/>
        <v>0</v>
      </c>
      <c r="O66" s="23"/>
      <c r="P66" s="18"/>
      <c r="Q66" s="17"/>
      <c r="R66" s="18"/>
      <c r="S66" s="18"/>
      <c r="T66" s="18"/>
      <c r="U66" s="18"/>
      <c r="V66" s="18"/>
      <c r="W66" s="18"/>
    </row>
    <row r="67" spans="1:23" ht="15.75" hidden="1">
      <c r="A67" s="20" t="s">
        <v>63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5">
        <f t="shared" si="8"/>
        <v>0</v>
      </c>
      <c r="O67" s="23"/>
      <c r="P67" s="18"/>
      <c r="Q67" s="17"/>
      <c r="R67" s="18"/>
      <c r="S67" s="18"/>
      <c r="T67" s="18"/>
      <c r="U67" s="18"/>
      <c r="V67" s="18"/>
      <c r="W67" s="18"/>
    </row>
    <row r="68" spans="1:23" ht="18.75" customHeight="1" hidden="1">
      <c r="A68" s="20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5">
        <f t="shared" si="8"/>
        <v>0</v>
      </c>
      <c r="O68" s="23"/>
      <c r="P68" s="18"/>
      <c r="Q68" s="17"/>
      <c r="R68" s="18"/>
      <c r="S68" s="18"/>
      <c r="T68" s="18"/>
      <c r="U68" s="18"/>
      <c r="V68" s="18"/>
      <c r="W68" s="18"/>
    </row>
    <row r="69" spans="1:23" s="19" customFormat="1" ht="15.75">
      <c r="A69" s="14" t="s">
        <v>69</v>
      </c>
      <c r="B69" s="24">
        <f aca="true" t="shared" si="10" ref="B69:J69">B70</f>
        <v>0</v>
      </c>
      <c r="C69" s="24">
        <f t="shared" si="10"/>
        <v>0</v>
      </c>
      <c r="D69" s="24">
        <f t="shared" si="10"/>
        <v>0</v>
      </c>
      <c r="E69" s="24">
        <f t="shared" si="10"/>
        <v>0</v>
      </c>
      <c r="F69" s="24">
        <f t="shared" si="10"/>
        <v>0</v>
      </c>
      <c r="G69" s="24">
        <f t="shared" si="10"/>
        <v>0</v>
      </c>
      <c r="H69" s="24">
        <f t="shared" si="10"/>
        <v>0</v>
      </c>
      <c r="I69" s="24">
        <f t="shared" si="10"/>
        <v>0</v>
      </c>
      <c r="J69" s="24">
        <f t="shared" si="10"/>
        <v>0</v>
      </c>
      <c r="K69" s="24">
        <f>K70+K71+K72</f>
        <v>13520</v>
      </c>
      <c r="L69" s="24">
        <f>L70</f>
        <v>0</v>
      </c>
      <c r="M69" s="24">
        <f>M70+M71+M72+M73+M74+M75+M83+M84</f>
        <v>0</v>
      </c>
      <c r="N69" s="15">
        <f t="shared" si="8"/>
        <v>13520</v>
      </c>
      <c r="O69" s="16">
        <f>N70+N71+N73</f>
        <v>13520</v>
      </c>
      <c r="P69" s="18"/>
      <c r="Q69" s="17"/>
      <c r="R69" s="18"/>
      <c r="S69" s="18"/>
      <c r="T69" s="18"/>
      <c r="U69" s="18"/>
      <c r="V69" s="18"/>
      <c r="W69" s="18"/>
    </row>
    <row r="70" spans="1:23" s="30" customFormat="1" ht="15.75">
      <c r="A70" s="20" t="s">
        <v>70</v>
      </c>
      <c r="B70" s="25"/>
      <c r="C70" s="25"/>
      <c r="D70" s="25"/>
      <c r="E70" s="25"/>
      <c r="F70" s="25"/>
      <c r="G70" s="25"/>
      <c r="H70" s="25"/>
      <c r="I70" s="25"/>
      <c r="J70" s="25"/>
      <c r="K70" s="25">
        <v>13520</v>
      </c>
      <c r="L70" s="25"/>
      <c r="M70" s="25"/>
      <c r="N70" s="15">
        <f t="shared" si="8"/>
        <v>13520</v>
      </c>
      <c r="O70" s="23"/>
      <c r="P70" s="18"/>
      <c r="Q70" s="17"/>
      <c r="R70" s="18"/>
      <c r="S70" s="18"/>
      <c r="T70" s="18"/>
      <c r="U70" s="18"/>
      <c r="V70" s="18"/>
      <c r="W70" s="18"/>
    </row>
    <row r="71" spans="1:23" s="30" customFormat="1" ht="15.75" hidden="1">
      <c r="A71" s="20" t="s">
        <v>71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5">
        <f t="shared" si="8"/>
        <v>0</v>
      </c>
      <c r="O71" s="23"/>
      <c r="P71" s="18"/>
      <c r="Q71" s="17"/>
      <c r="R71" s="18"/>
      <c r="S71" s="18"/>
      <c r="T71" s="18"/>
      <c r="U71" s="18"/>
      <c r="V71" s="18"/>
      <c r="W71" s="18"/>
    </row>
    <row r="72" spans="1:23" s="30" customFormat="1" ht="15.75" hidden="1">
      <c r="A72" s="20" t="s">
        <v>72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5">
        <f t="shared" si="8"/>
        <v>0</v>
      </c>
      <c r="O72" s="23"/>
      <c r="P72" s="18"/>
      <c r="Q72" s="17"/>
      <c r="R72" s="18"/>
      <c r="S72" s="18"/>
      <c r="T72" s="18"/>
      <c r="U72" s="18"/>
      <c r="V72" s="18"/>
      <c r="W72" s="18"/>
    </row>
    <row r="73" spans="1:23" s="30" customFormat="1" ht="15.75" hidden="1">
      <c r="A73" s="20" t="s">
        <v>73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5">
        <f t="shared" si="8"/>
        <v>0</v>
      </c>
      <c r="O73" s="23"/>
      <c r="P73" s="18"/>
      <c r="Q73" s="17"/>
      <c r="R73" s="18"/>
      <c r="S73" s="18"/>
      <c r="T73" s="18"/>
      <c r="U73" s="18"/>
      <c r="V73" s="18"/>
      <c r="W73" s="18"/>
    </row>
    <row r="74" spans="1:23" s="30" customFormat="1" ht="15.75" hidden="1">
      <c r="A74" s="20" t="s">
        <v>74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5">
        <f t="shared" si="8"/>
        <v>0</v>
      </c>
      <c r="O74" s="23"/>
      <c r="P74" s="18"/>
      <c r="Q74" s="17"/>
      <c r="R74" s="18"/>
      <c r="S74" s="18"/>
      <c r="T74" s="18"/>
      <c r="U74" s="18"/>
      <c r="V74" s="18"/>
      <c r="W74" s="18"/>
    </row>
    <row r="75" spans="1:23" s="30" customFormat="1" ht="30.75" hidden="1">
      <c r="A75" s="20" t="s">
        <v>75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5">
        <f t="shared" si="8"/>
        <v>0</v>
      </c>
      <c r="O75" s="23"/>
      <c r="P75" s="18"/>
      <c r="Q75" s="17"/>
      <c r="R75" s="18"/>
      <c r="S75" s="18"/>
      <c r="T75" s="18"/>
      <c r="U75" s="18"/>
      <c r="V75" s="18"/>
      <c r="W75" s="18"/>
    </row>
    <row r="76" spans="1:23" s="30" customFormat="1" ht="15.75" hidden="1">
      <c r="A76" s="20" t="s">
        <v>76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5">
        <f t="shared" si="8"/>
        <v>0</v>
      </c>
      <c r="O76" s="23"/>
      <c r="P76" s="18"/>
      <c r="Q76" s="17"/>
      <c r="R76" s="18"/>
      <c r="S76" s="18"/>
      <c r="T76" s="18"/>
      <c r="U76" s="18"/>
      <c r="V76" s="18"/>
      <c r="W76" s="18"/>
    </row>
    <row r="77" spans="1:23" s="30" customFormat="1" ht="30.75" hidden="1">
      <c r="A77" s="20" t="s">
        <v>77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5">
        <f t="shared" si="8"/>
        <v>0</v>
      </c>
      <c r="O77" s="23"/>
      <c r="P77" s="18"/>
      <c r="Q77" s="17"/>
      <c r="R77" s="18"/>
      <c r="S77" s="18"/>
      <c r="T77" s="18"/>
      <c r="U77" s="18"/>
      <c r="V77" s="18"/>
      <c r="W77" s="18"/>
    </row>
    <row r="78" spans="1:23" s="30" customFormat="1" ht="15.75" hidden="1">
      <c r="A78" s="20" t="s">
        <v>78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5">
        <f t="shared" si="8"/>
        <v>0</v>
      </c>
      <c r="O78" s="23"/>
      <c r="P78" s="18"/>
      <c r="Q78" s="17"/>
      <c r="R78" s="18"/>
      <c r="S78" s="18"/>
      <c r="T78" s="18"/>
      <c r="U78" s="18"/>
      <c r="V78" s="18"/>
      <c r="W78" s="18"/>
    </row>
    <row r="79" spans="1:23" s="30" customFormat="1" ht="15.75" hidden="1">
      <c r="A79" s="20" t="s">
        <v>79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5">
        <f t="shared" si="8"/>
        <v>0</v>
      </c>
      <c r="O79" s="23"/>
      <c r="P79" s="18"/>
      <c r="Q79" s="17"/>
      <c r="R79" s="18"/>
      <c r="S79" s="18"/>
      <c r="T79" s="18"/>
      <c r="U79" s="18"/>
      <c r="V79" s="18"/>
      <c r="W79" s="18"/>
    </row>
    <row r="80" spans="1:23" s="30" customFormat="1" ht="15.75" hidden="1">
      <c r="A80" s="20" t="s">
        <v>80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5">
        <f t="shared" si="8"/>
        <v>0</v>
      </c>
      <c r="O80" s="23"/>
      <c r="P80" s="18"/>
      <c r="Q80" s="17"/>
      <c r="R80" s="18"/>
      <c r="S80" s="18"/>
      <c r="T80" s="18"/>
      <c r="U80" s="18"/>
      <c r="V80" s="18"/>
      <c r="W80" s="18"/>
    </row>
    <row r="81" spans="1:23" s="30" customFormat="1" ht="15.75" hidden="1">
      <c r="A81" s="20" t="s">
        <v>81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5">
        <f t="shared" si="8"/>
        <v>0</v>
      </c>
      <c r="O81" s="23"/>
      <c r="P81" s="18"/>
      <c r="Q81" s="17"/>
      <c r="R81" s="18"/>
      <c r="S81" s="18"/>
      <c r="T81" s="18"/>
      <c r="U81" s="18"/>
      <c r="V81" s="18"/>
      <c r="W81" s="18"/>
    </row>
    <row r="82" spans="1:23" s="30" customFormat="1" ht="15.75" hidden="1">
      <c r="A82" s="20" t="s">
        <v>82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5">
        <f t="shared" si="8"/>
        <v>0</v>
      </c>
      <c r="O82" s="23"/>
      <c r="P82" s="18"/>
      <c r="Q82" s="17"/>
      <c r="R82" s="18"/>
      <c r="S82" s="18"/>
      <c r="T82" s="18"/>
      <c r="U82" s="18"/>
      <c r="V82" s="18"/>
      <c r="W82" s="18"/>
    </row>
    <row r="83" spans="1:23" s="30" customFormat="1" ht="15.75" hidden="1">
      <c r="A83" s="20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5">
        <f t="shared" si="8"/>
        <v>0</v>
      </c>
      <c r="O83" s="23"/>
      <c r="P83" s="18"/>
      <c r="Q83" s="17"/>
      <c r="R83" s="18"/>
      <c r="S83" s="18"/>
      <c r="T83" s="18"/>
      <c r="U83" s="18"/>
      <c r="V83" s="18"/>
      <c r="W83" s="18"/>
    </row>
    <row r="84" spans="1:23" s="30" customFormat="1" ht="15.75" hidden="1">
      <c r="A84" s="2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5">
        <f t="shared" si="8"/>
        <v>0</v>
      </c>
      <c r="O84" s="23"/>
      <c r="P84" s="18"/>
      <c r="Q84" s="17"/>
      <c r="R84" s="18"/>
      <c r="S84" s="18"/>
      <c r="T84" s="18"/>
      <c r="U84" s="18"/>
      <c r="V84" s="18"/>
      <c r="W84" s="18"/>
    </row>
    <row r="85" spans="1:23" s="30" customFormat="1" ht="36.75" customHeight="1" hidden="1">
      <c r="A85" s="20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5"/>
      <c r="O85" s="23"/>
      <c r="P85" s="18"/>
      <c r="Q85" s="17"/>
      <c r="R85" s="18"/>
      <c r="S85" s="18"/>
      <c r="T85" s="18"/>
      <c r="U85" s="18"/>
      <c r="V85" s="18"/>
      <c r="W85" s="18"/>
    </row>
    <row r="86" spans="1:23" s="19" customFormat="1" ht="18">
      <c r="A86" s="26" t="s">
        <v>83</v>
      </c>
      <c r="B86" s="24">
        <f aca="true" t="shared" si="11" ref="B86:M86">B87+B88+B90+B91+B92+B93+B95+B96</f>
        <v>0</v>
      </c>
      <c r="C86" s="24">
        <f t="shared" si="11"/>
        <v>0</v>
      </c>
      <c r="D86" s="24">
        <f t="shared" si="11"/>
        <v>6368.17</v>
      </c>
      <c r="E86" s="24">
        <f t="shared" si="11"/>
        <v>25687</v>
      </c>
      <c r="F86" s="24">
        <f t="shared" si="11"/>
        <v>87753.6</v>
      </c>
      <c r="G86" s="24">
        <f t="shared" si="11"/>
        <v>99130.5</v>
      </c>
      <c r="H86" s="24">
        <f t="shared" si="11"/>
        <v>81899.3</v>
      </c>
      <c r="I86" s="24">
        <f t="shared" si="11"/>
        <v>64467.75</v>
      </c>
      <c r="J86" s="24">
        <f t="shared" si="11"/>
        <v>30977.25</v>
      </c>
      <c r="K86" s="24">
        <f t="shared" si="11"/>
        <v>0</v>
      </c>
      <c r="L86" s="24">
        <f t="shared" si="11"/>
        <v>9550</v>
      </c>
      <c r="M86" s="24">
        <f t="shared" si="11"/>
        <v>155516.2</v>
      </c>
      <c r="N86" s="15">
        <f aca="true" t="shared" si="12" ref="N86:N97">B86+C86+D86+E86+F86+G86+H86+I86+J86+K86+L86+M86</f>
        <v>561349.77</v>
      </c>
      <c r="O86" s="32">
        <f>N87+N88+N89+N90+N91+N92+N93+N94+N95+N96</f>
        <v>561349.7699999999</v>
      </c>
      <c r="P86" s="33"/>
      <c r="Q86" s="17"/>
      <c r="R86" s="18"/>
      <c r="S86" s="18"/>
      <c r="T86" s="18"/>
      <c r="U86" s="18"/>
      <c r="V86" s="18"/>
      <c r="W86" s="18"/>
    </row>
    <row r="87" spans="1:23" ht="15.75">
      <c r="A87" s="20" t="s">
        <v>84</v>
      </c>
      <c r="B87" s="21"/>
      <c r="C87" s="25"/>
      <c r="D87" s="25"/>
      <c r="E87" s="25">
        <v>25678.1</v>
      </c>
      <c r="F87" s="25">
        <v>87753.6</v>
      </c>
      <c r="G87" s="25">
        <v>99130.5</v>
      </c>
      <c r="H87" s="25">
        <v>81899.3</v>
      </c>
      <c r="I87" s="25">
        <v>64467.75</v>
      </c>
      <c r="J87" s="25">
        <v>27980.25</v>
      </c>
      <c r="K87" s="25">
        <v>0</v>
      </c>
      <c r="L87" s="25">
        <v>9550</v>
      </c>
      <c r="M87" s="25">
        <v>138566.2</v>
      </c>
      <c r="N87" s="15">
        <f t="shared" si="12"/>
        <v>535025.7</v>
      </c>
      <c r="O87" s="23"/>
      <c r="P87" s="18"/>
      <c r="Q87" s="17"/>
      <c r="R87" s="18"/>
      <c r="S87" s="18"/>
      <c r="T87" s="18"/>
      <c r="U87" s="18"/>
      <c r="V87" s="18"/>
      <c r="W87" s="18"/>
    </row>
    <row r="88" spans="1:23" ht="15.75">
      <c r="A88" s="20" t="s">
        <v>85</v>
      </c>
      <c r="B88" s="21"/>
      <c r="C88" s="25"/>
      <c r="D88" s="25">
        <v>6368.17</v>
      </c>
      <c r="E88" s="25">
        <v>8.9</v>
      </c>
      <c r="F88" s="25"/>
      <c r="G88" s="25"/>
      <c r="H88" s="25"/>
      <c r="I88" s="25"/>
      <c r="J88" s="25"/>
      <c r="K88" s="25"/>
      <c r="L88" s="25"/>
      <c r="M88" s="25"/>
      <c r="N88" s="15">
        <f t="shared" si="12"/>
        <v>6377.07</v>
      </c>
      <c r="O88" s="23"/>
      <c r="P88" s="18"/>
      <c r="Q88" s="17"/>
      <c r="R88" s="18"/>
      <c r="S88" s="18"/>
      <c r="T88" s="18"/>
      <c r="U88" s="18"/>
      <c r="V88" s="18"/>
      <c r="W88" s="18"/>
    </row>
    <row r="89" spans="1:23" ht="15.75" hidden="1">
      <c r="A89" s="20" t="s">
        <v>86</v>
      </c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5">
        <f t="shared" si="12"/>
        <v>0</v>
      </c>
      <c r="O89" s="23"/>
      <c r="P89" s="18"/>
      <c r="Q89" s="17"/>
      <c r="R89" s="18"/>
      <c r="S89" s="18"/>
      <c r="T89" s="18"/>
      <c r="U89" s="18"/>
      <c r="V89" s="18"/>
      <c r="W89" s="18"/>
    </row>
    <row r="90" spans="1:23" ht="15.75">
      <c r="A90" s="20" t="s">
        <v>87</v>
      </c>
      <c r="B90" s="21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>
        <v>950</v>
      </c>
      <c r="N90" s="15">
        <f t="shared" si="12"/>
        <v>950</v>
      </c>
      <c r="O90" s="23"/>
      <c r="P90" s="18"/>
      <c r="Q90" s="17"/>
      <c r="R90" s="18"/>
      <c r="S90" s="18"/>
      <c r="T90" s="18"/>
      <c r="U90" s="18"/>
      <c r="V90" s="18"/>
      <c r="W90" s="18"/>
    </row>
    <row r="91" spans="1:23" ht="15.75">
      <c r="A91" s="20" t="s">
        <v>88</v>
      </c>
      <c r="B91" s="21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>
        <v>4000</v>
      </c>
      <c r="N91" s="15">
        <f t="shared" si="12"/>
        <v>4000</v>
      </c>
      <c r="O91" s="23"/>
      <c r="P91" s="18"/>
      <c r="Q91" s="17"/>
      <c r="R91" s="18"/>
      <c r="S91" s="18"/>
      <c r="T91" s="18"/>
      <c r="U91" s="18"/>
      <c r="V91" s="18"/>
      <c r="W91" s="18"/>
    </row>
    <row r="92" spans="1:23" ht="15.75">
      <c r="A92" s="20" t="s">
        <v>89</v>
      </c>
      <c r="B92" s="21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5">
        <f t="shared" si="12"/>
        <v>0</v>
      </c>
      <c r="O92" s="23"/>
      <c r="P92" s="18"/>
      <c r="Q92" s="17"/>
      <c r="R92" s="18"/>
      <c r="S92" s="18"/>
      <c r="T92" s="18"/>
      <c r="U92" s="18"/>
      <c r="V92" s="18"/>
      <c r="W92" s="18"/>
    </row>
    <row r="93" spans="1:23" ht="15.75">
      <c r="A93" s="20" t="s">
        <v>90</v>
      </c>
      <c r="B93" s="21"/>
      <c r="C93" s="25"/>
      <c r="D93" s="25"/>
      <c r="E93" s="25"/>
      <c r="F93" s="25"/>
      <c r="G93" s="25"/>
      <c r="H93" s="25"/>
      <c r="I93" s="25"/>
      <c r="J93" s="25">
        <v>2997</v>
      </c>
      <c r="K93" s="25"/>
      <c r="L93" s="25"/>
      <c r="M93" s="25">
        <v>4965</v>
      </c>
      <c r="N93" s="15">
        <f t="shared" si="12"/>
        <v>7962</v>
      </c>
      <c r="O93" s="23"/>
      <c r="P93" s="18"/>
      <c r="Q93" s="17"/>
      <c r="R93" s="18"/>
      <c r="S93" s="18"/>
      <c r="T93" s="18"/>
      <c r="U93" s="18"/>
      <c r="V93" s="18"/>
      <c r="W93" s="18"/>
    </row>
    <row r="94" spans="1:23" ht="30.75" customHeight="1" hidden="1">
      <c r="A94" s="20" t="s">
        <v>91</v>
      </c>
      <c r="B94" s="21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5">
        <f t="shared" si="12"/>
        <v>0</v>
      </c>
      <c r="O94" s="23"/>
      <c r="P94" s="18"/>
      <c r="Q94" s="17"/>
      <c r="R94" s="18"/>
      <c r="S94" s="18"/>
      <c r="T94" s="18"/>
      <c r="U94" s="18"/>
      <c r="V94" s="18"/>
      <c r="W94" s="18"/>
    </row>
    <row r="95" spans="1:23" ht="15.75">
      <c r="A95" s="20" t="s">
        <v>92</v>
      </c>
      <c r="B95" s="21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>
        <v>3040</v>
      </c>
      <c r="N95" s="15">
        <f t="shared" si="12"/>
        <v>3040</v>
      </c>
      <c r="O95" s="23"/>
      <c r="P95" s="18"/>
      <c r="Q95" s="17"/>
      <c r="R95" s="18"/>
      <c r="S95" s="18"/>
      <c r="T95" s="18"/>
      <c r="U95" s="18"/>
      <c r="V95" s="18"/>
      <c r="W95" s="18"/>
    </row>
    <row r="96" spans="1:23" ht="15.75">
      <c r="A96" s="20" t="s">
        <v>93</v>
      </c>
      <c r="B96" s="21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>
        <v>3995</v>
      </c>
      <c r="N96" s="15">
        <f t="shared" si="12"/>
        <v>3995</v>
      </c>
      <c r="O96" s="23"/>
      <c r="P96" s="18"/>
      <c r="Q96" s="17"/>
      <c r="R96" s="18"/>
      <c r="S96" s="18"/>
      <c r="T96" s="18"/>
      <c r="U96" s="18"/>
      <c r="V96" s="18"/>
      <c r="W96" s="18"/>
    </row>
    <row r="97" spans="1:23" s="19" customFormat="1" ht="32.25" customHeight="1">
      <c r="A97" s="26" t="s">
        <v>94</v>
      </c>
      <c r="B97" s="15">
        <f>B9+B12+B15+B16+B20+B26+B45+B60+B86</f>
        <v>26102.43</v>
      </c>
      <c r="C97" s="15">
        <f>C9+C12+C15+C16+C20+C26+C45+C60+C69+C86</f>
        <v>183265.80000000002</v>
      </c>
      <c r="D97" s="15">
        <f>D9+D12+D15+D16+D20+D26+D45+D60+D69+D86</f>
        <v>165003.36000000002</v>
      </c>
      <c r="E97" s="15">
        <f>E103+E104+E9+E12+E15+E16+E20+E26+E45+E60+E86</f>
        <v>259011.94999999995</v>
      </c>
      <c r="F97" s="15">
        <f>F103+F104+F9+F12+F15+F16+F20+F26+F45+F60+F86</f>
        <v>243300.74</v>
      </c>
      <c r="G97" s="15">
        <f>G103+G104+G9+G12+G15+G16+G20+G26+G45+G60+G86</f>
        <v>266976.76</v>
      </c>
      <c r="H97" s="15">
        <f>H103+H104+H9+H12+H15+H16+H20+H26+H45+H60+H86</f>
        <v>303909.35000000003</v>
      </c>
      <c r="I97" s="15">
        <f>I103+I104+I9+I12+I15+I16+I20+I26+I45+I60+I86</f>
        <v>230274.13</v>
      </c>
      <c r="J97" s="15">
        <f>J103+J104+J9+J12+J15+J16+J20+J26+J45+J60+J69+J86</f>
        <v>159832.19</v>
      </c>
      <c r="K97" s="15">
        <f>K103+K104+K9+K12+K15+K16+K20+K26+K45+K60+K69+K86</f>
        <v>168416.24</v>
      </c>
      <c r="L97" s="15">
        <f>L103+L104+L9+L12+L15+L16+L20+L26+L45+L60+L69+L86</f>
        <v>304074.23</v>
      </c>
      <c r="M97" s="15">
        <f>M103+M104+M9+M12+M15+M16+M20+M26+M45+M60+M69+M86</f>
        <v>577932.8200000001</v>
      </c>
      <c r="N97" s="15">
        <f t="shared" si="12"/>
        <v>2888100</v>
      </c>
      <c r="O97" s="16">
        <f>N9+N12+N15+N16+N20+N26+N45+N60+N69+N86</f>
        <v>2888100</v>
      </c>
      <c r="P97" s="17"/>
      <c r="Q97" s="17"/>
      <c r="R97" s="18"/>
      <c r="S97" s="18"/>
      <c r="T97" s="18"/>
      <c r="U97" s="18"/>
      <c r="V97" s="18"/>
      <c r="W97" s="18"/>
    </row>
    <row r="98" spans="1:23" s="19" customFormat="1" ht="32.25" customHeight="1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6"/>
      <c r="P98" s="17"/>
      <c r="Q98" s="17"/>
      <c r="R98" s="18"/>
      <c r="S98" s="18"/>
      <c r="T98" s="18"/>
      <c r="U98" s="18"/>
      <c r="V98" s="18"/>
      <c r="W98" s="18"/>
    </row>
    <row r="99" spans="1:23" s="19" customFormat="1" ht="36" customHeight="1" hidden="1">
      <c r="A99" s="62" t="s">
        <v>95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36"/>
      <c r="P99" s="17"/>
      <c r="Q99" s="17"/>
      <c r="R99" s="18"/>
      <c r="S99" s="18"/>
      <c r="T99" s="18"/>
      <c r="U99" s="18"/>
      <c r="V99" s="18"/>
      <c r="W99" s="18"/>
    </row>
    <row r="100" spans="1:23" s="19" customFormat="1" ht="17.25" customHeight="1" hidden="1">
      <c r="A100" s="20" t="s">
        <v>96</v>
      </c>
      <c r="B100" s="21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5">
        <f>B100+C100+D100+E100+F100+G100+H100+I100+J100+K100+L100+M100</f>
        <v>0</v>
      </c>
      <c r="O100" s="36"/>
      <c r="P100" s="17"/>
      <c r="Q100" s="17"/>
      <c r="R100" s="18"/>
      <c r="S100" s="18"/>
      <c r="T100" s="18"/>
      <c r="U100" s="18"/>
      <c r="V100" s="18"/>
      <c r="W100" s="18"/>
    </row>
    <row r="101" spans="1:23" s="19" customFormat="1" ht="17.25" customHeight="1" hidden="1">
      <c r="A101" s="20" t="s">
        <v>97</v>
      </c>
      <c r="B101" s="21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15">
        <f>B101+C101+D101+E101+F101+G101+H101+I101+J101+K101+L101+M101</f>
        <v>0</v>
      </c>
      <c r="O101" s="36"/>
      <c r="P101" s="17"/>
      <c r="Q101" s="17"/>
      <c r="R101" s="18"/>
      <c r="S101" s="18"/>
      <c r="T101" s="18"/>
      <c r="U101" s="18"/>
      <c r="V101" s="18"/>
      <c r="W101" s="18"/>
    </row>
    <row r="102" spans="1:23" s="19" customFormat="1" ht="20.25" customHeight="1" hidden="1">
      <c r="A102" s="37" t="s">
        <v>98</v>
      </c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0">
        <f>B102+C102+D102+E102+F102+G102+H102+I102+J102+K102+L102+M102</f>
        <v>0</v>
      </c>
      <c r="O102" s="36"/>
      <c r="P102" s="17"/>
      <c r="Q102" s="17"/>
      <c r="R102" s="18"/>
      <c r="S102" s="18"/>
      <c r="T102" s="18"/>
      <c r="U102" s="18"/>
      <c r="V102" s="18"/>
      <c r="W102" s="18"/>
    </row>
    <row r="103" spans="1:23" s="19" customFormat="1" ht="22.5" customHeight="1">
      <c r="A103" s="63" t="s">
        <v>99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s="19" customFormat="1" ht="22.5" customHeight="1">
      <c r="A104" s="63" t="s">
        <v>100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18"/>
      <c r="P104" s="18"/>
      <c r="Q104" s="18"/>
      <c r="R104" s="18"/>
      <c r="S104" s="18"/>
      <c r="T104" s="18"/>
      <c r="U104" s="18"/>
      <c r="V104" s="18"/>
      <c r="W104" s="18"/>
    </row>
  </sheetData>
  <sheetProtection selectLockedCells="1" selectUnlockedCells="1"/>
  <mergeCells count="7">
    <mergeCell ref="A104:N104"/>
    <mergeCell ref="A1:C1"/>
    <mergeCell ref="A4:N4"/>
    <mergeCell ref="A5:N5"/>
    <mergeCell ref="A6:N6"/>
    <mergeCell ref="A99:N99"/>
    <mergeCell ref="A103:N103"/>
  </mergeCells>
  <printOptions/>
  <pageMargins left="0.5902777777777778" right="0.3541666666666667" top="1.18125" bottom="0.5902777777777778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zoomScaleSheetLayoutView="71" zoomScalePageLayoutView="0" workbookViewId="0" topLeftCell="A12">
      <selection activeCell="N82" sqref="N82"/>
    </sheetView>
  </sheetViews>
  <sheetFormatPr defaultColWidth="9.140625" defaultRowHeight="12.75"/>
  <cols>
    <col min="1" max="1" width="30.28125" style="1" customWidth="1"/>
    <col min="2" max="2" width="11.28125" style="1" customWidth="1"/>
    <col min="3" max="3" width="11.8515625" style="1" customWidth="1"/>
    <col min="4" max="4" width="12.7109375" style="2" customWidth="1"/>
    <col min="5" max="5" width="12.28125" style="2" customWidth="1"/>
    <col min="6" max="6" width="12.140625" style="2" customWidth="1"/>
    <col min="7" max="7" width="12.57421875" style="2" customWidth="1"/>
    <col min="8" max="8" width="12.8515625" style="2" customWidth="1"/>
    <col min="9" max="9" width="12.57421875" style="2" customWidth="1"/>
    <col min="10" max="10" width="12.8515625" style="2" customWidth="1"/>
    <col min="11" max="13" width="12.00390625" style="2" customWidth="1"/>
    <col min="14" max="14" width="16.140625" style="2" customWidth="1"/>
    <col min="15" max="15" width="13.00390625" style="3" customWidth="1"/>
    <col min="16" max="16" width="14.8515625" style="3" customWidth="1"/>
    <col min="17" max="255" width="9.140625" style="3" customWidth="1"/>
  </cols>
  <sheetData>
    <row r="1" spans="1:14" ht="46.5" customHeight="1">
      <c r="A1" s="58" t="s">
        <v>101</v>
      </c>
      <c r="B1" s="58"/>
      <c r="C1" s="58"/>
      <c r="I1" s="5"/>
      <c r="J1" s="5"/>
      <c r="K1" s="5"/>
      <c r="L1" s="5"/>
      <c r="M1" s="5"/>
      <c r="N1" s="5"/>
    </row>
    <row r="2" spans="1:14" ht="18.75" customHeight="1">
      <c r="A2" s="4"/>
      <c r="B2" s="4"/>
      <c r="I2" s="5"/>
      <c r="J2" s="5"/>
      <c r="K2" s="5"/>
      <c r="L2" s="5"/>
      <c r="M2" s="5"/>
      <c r="N2" s="5"/>
    </row>
    <row r="3" spans="1:14" ht="18.75" customHeight="1">
      <c r="A3" s="4"/>
      <c r="B3" s="4"/>
      <c r="I3" s="5"/>
      <c r="J3" s="5"/>
      <c r="K3" s="5"/>
      <c r="L3" s="5"/>
      <c r="M3" s="5"/>
      <c r="N3" s="5"/>
    </row>
    <row r="4" spans="1:14" ht="19.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8.75" customHeight="1">
      <c r="A6" s="61" t="s">
        <v>102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22" s="13" customFormat="1" ht="33" customHeight="1">
      <c r="A8" s="9"/>
      <c r="B8" s="9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1" t="s">
        <v>16</v>
      </c>
      <c r="O8" s="12"/>
      <c r="P8" s="12"/>
      <c r="Q8" s="12"/>
      <c r="R8" s="12"/>
      <c r="S8" s="12"/>
      <c r="T8" s="12"/>
      <c r="U8" s="12"/>
      <c r="V8" s="12"/>
    </row>
    <row r="9" spans="1:22" s="19" customFormat="1" ht="15.75">
      <c r="A9" s="14" t="s">
        <v>17</v>
      </c>
      <c r="B9" s="15">
        <f aca="true" t="shared" si="0" ref="B9:M9">B10+B11+B12+B13</f>
        <v>58144.840000000004</v>
      </c>
      <c r="C9" s="15">
        <f t="shared" si="0"/>
        <v>96814.74</v>
      </c>
      <c r="D9" s="15">
        <f t="shared" si="0"/>
        <v>115901.79000000001</v>
      </c>
      <c r="E9" s="15">
        <f t="shared" si="0"/>
        <v>103461.77</v>
      </c>
      <c r="F9" s="15">
        <f t="shared" si="0"/>
        <v>162801.06999999998</v>
      </c>
      <c r="G9" s="15">
        <f t="shared" si="0"/>
        <v>119199.53</v>
      </c>
      <c r="H9" s="15">
        <f t="shared" si="0"/>
        <v>108680.7</v>
      </c>
      <c r="I9" s="15">
        <f t="shared" si="0"/>
        <v>111495.25</v>
      </c>
      <c r="J9" s="15">
        <f t="shared" si="0"/>
        <v>110522.07</v>
      </c>
      <c r="K9" s="15">
        <f t="shared" si="0"/>
        <v>97326.95</v>
      </c>
      <c r="L9" s="15">
        <f t="shared" si="0"/>
        <v>113808.59</v>
      </c>
      <c r="M9" s="15">
        <f t="shared" si="0"/>
        <v>531102.7000000001</v>
      </c>
      <c r="N9" s="15">
        <f aca="true" t="shared" si="1" ref="N9:N75">B9+C9+D9+E9+F9+G9+H9+I9+J9+K9+L9+M9</f>
        <v>1729260</v>
      </c>
      <c r="O9" s="36">
        <f>N10+N11+N12+N13</f>
        <v>1729260</v>
      </c>
      <c r="P9" s="17"/>
      <c r="Q9" s="18"/>
      <c r="R9" s="18"/>
      <c r="S9" s="18"/>
      <c r="T9" s="18"/>
      <c r="U9" s="18"/>
      <c r="V9" s="18"/>
    </row>
    <row r="10" spans="1:22" s="19" customFormat="1" ht="20.25" customHeight="1">
      <c r="A10" s="20" t="s">
        <v>18</v>
      </c>
      <c r="B10" s="21">
        <v>53394.04</v>
      </c>
      <c r="C10" s="21">
        <v>92063.94</v>
      </c>
      <c r="D10" s="21">
        <v>111150.99</v>
      </c>
      <c r="E10" s="21">
        <v>98710.97</v>
      </c>
      <c r="F10" s="21">
        <v>158050.27</v>
      </c>
      <c r="G10" s="21">
        <v>114448.73</v>
      </c>
      <c r="H10" s="21">
        <v>96803.7</v>
      </c>
      <c r="I10" s="21">
        <v>99618.25</v>
      </c>
      <c r="J10" s="21">
        <v>98645.07</v>
      </c>
      <c r="K10" s="21">
        <v>85449.95</v>
      </c>
      <c r="L10" s="21">
        <v>101931.59</v>
      </c>
      <c r="M10" s="21">
        <v>160416.17</v>
      </c>
      <c r="N10" s="15">
        <f t="shared" si="1"/>
        <v>1270683.67</v>
      </c>
      <c r="O10" s="18"/>
      <c r="P10" s="17"/>
      <c r="Q10" s="18"/>
      <c r="R10" s="18"/>
      <c r="S10" s="18"/>
      <c r="T10" s="18"/>
      <c r="U10" s="18"/>
      <c r="V10" s="18"/>
    </row>
    <row r="11" spans="1:22" s="19" customFormat="1" ht="20.25" customHeight="1">
      <c r="A11" s="20" t="s">
        <v>103</v>
      </c>
      <c r="B11" s="21">
        <v>4750.8</v>
      </c>
      <c r="C11" s="21">
        <v>4750.8</v>
      </c>
      <c r="D11" s="21">
        <v>4750.8</v>
      </c>
      <c r="E11" s="21">
        <v>4750.8</v>
      </c>
      <c r="F11" s="21">
        <v>4750.8</v>
      </c>
      <c r="G11" s="21">
        <v>4750.8</v>
      </c>
      <c r="H11" s="21">
        <v>11877</v>
      </c>
      <c r="I11" s="21">
        <v>11877</v>
      </c>
      <c r="J11" s="21">
        <v>11877</v>
      </c>
      <c r="K11" s="21">
        <v>11877</v>
      </c>
      <c r="L11" s="21">
        <v>11877</v>
      </c>
      <c r="M11" s="21">
        <v>11877</v>
      </c>
      <c r="N11" s="40">
        <f t="shared" si="1"/>
        <v>99766.8</v>
      </c>
      <c r="O11" s="18"/>
      <c r="P11" s="17"/>
      <c r="Q11" s="18"/>
      <c r="R11" s="18"/>
      <c r="S11" s="18"/>
      <c r="T11" s="18"/>
      <c r="U11" s="18"/>
      <c r="V11" s="18"/>
    </row>
    <row r="12" spans="1:22" s="19" customFormat="1" ht="20.25" customHeight="1">
      <c r="A12" s="20" t="s">
        <v>104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>
        <v>352809.53</v>
      </c>
      <c r="N12" s="40">
        <f t="shared" si="1"/>
        <v>352809.53</v>
      </c>
      <c r="O12" s="18"/>
      <c r="P12" s="17"/>
      <c r="Q12" s="18"/>
      <c r="R12" s="18"/>
      <c r="S12" s="18"/>
      <c r="T12" s="18"/>
      <c r="U12" s="18"/>
      <c r="V12" s="18"/>
    </row>
    <row r="13" spans="1:22" s="19" customFormat="1" ht="18" customHeight="1">
      <c r="A13" s="20" t="s">
        <v>19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>
        <v>6000</v>
      </c>
      <c r="N13" s="40">
        <f t="shared" si="1"/>
        <v>6000</v>
      </c>
      <c r="O13" s="18"/>
      <c r="P13" s="17"/>
      <c r="Q13" s="18"/>
      <c r="R13" s="18"/>
      <c r="S13" s="18"/>
      <c r="T13" s="18"/>
      <c r="U13" s="18"/>
      <c r="V13" s="18"/>
    </row>
    <row r="14" spans="1:22" s="19" customFormat="1" ht="15.75">
      <c r="A14" s="14" t="s">
        <v>20</v>
      </c>
      <c r="B14" s="24">
        <v>0</v>
      </c>
      <c r="C14" s="24">
        <f>C15</f>
        <v>0</v>
      </c>
      <c r="D14" s="24">
        <f>D15</f>
        <v>0</v>
      </c>
      <c r="E14" s="24">
        <f aca="true" t="shared" si="2" ref="E14:M14">E15+E16+E17</f>
        <v>548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41">
        <f t="shared" si="2"/>
        <v>0</v>
      </c>
      <c r="N14" s="15">
        <f t="shared" si="1"/>
        <v>548</v>
      </c>
      <c r="O14" s="42">
        <f>N15+N16</f>
        <v>548</v>
      </c>
      <c r="P14" s="17"/>
      <c r="Q14" s="18"/>
      <c r="R14" s="18"/>
      <c r="S14" s="18"/>
      <c r="T14" s="18"/>
      <c r="U14" s="18"/>
      <c r="V14" s="18"/>
    </row>
    <row r="15" spans="1:22" ht="15.75">
      <c r="A15" s="20" t="s">
        <v>21</v>
      </c>
      <c r="B15" s="21"/>
      <c r="C15" s="21"/>
      <c r="D15" s="25"/>
      <c r="E15" s="25">
        <v>500</v>
      </c>
      <c r="F15" s="25"/>
      <c r="G15" s="25"/>
      <c r="H15" s="25"/>
      <c r="I15" s="25"/>
      <c r="J15" s="25"/>
      <c r="K15" s="25"/>
      <c r="L15" s="25"/>
      <c r="M15" s="25"/>
      <c r="N15" s="43">
        <f t="shared" si="1"/>
        <v>500</v>
      </c>
      <c r="O15" s="44"/>
      <c r="P15" s="17"/>
      <c r="Q15" s="18"/>
      <c r="R15" s="18"/>
      <c r="S15" s="18"/>
      <c r="T15" s="18"/>
      <c r="U15" s="18"/>
      <c r="V15" s="18"/>
    </row>
    <row r="16" spans="1:22" ht="15.75">
      <c r="A16" s="20" t="s">
        <v>105</v>
      </c>
      <c r="B16" s="21"/>
      <c r="C16" s="21"/>
      <c r="D16" s="25"/>
      <c r="E16" s="25">
        <v>48</v>
      </c>
      <c r="F16" s="25"/>
      <c r="G16" s="25"/>
      <c r="H16" s="25"/>
      <c r="I16" s="25"/>
      <c r="J16" s="25"/>
      <c r="K16" s="25"/>
      <c r="L16" s="25"/>
      <c r="M16" s="25"/>
      <c r="N16" s="15">
        <f t="shared" si="1"/>
        <v>48</v>
      </c>
      <c r="O16" s="44"/>
      <c r="P16" s="17"/>
      <c r="Q16" s="18"/>
      <c r="R16" s="18"/>
      <c r="S16" s="18"/>
      <c r="T16" s="18"/>
      <c r="U16" s="18"/>
      <c r="V16" s="18"/>
    </row>
    <row r="17" spans="1:22" ht="36" customHeight="1" hidden="1">
      <c r="A17" s="20" t="s">
        <v>22</v>
      </c>
      <c r="B17" s="21"/>
      <c r="C17" s="2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5">
        <f t="shared" si="1"/>
        <v>0</v>
      </c>
      <c r="O17" s="44"/>
      <c r="P17" s="17"/>
      <c r="Q17" s="18"/>
      <c r="R17" s="18"/>
      <c r="S17" s="18"/>
      <c r="T17" s="18"/>
      <c r="U17" s="18"/>
      <c r="V17" s="18"/>
    </row>
    <row r="18" spans="1:22" s="19" customFormat="1" ht="15.75">
      <c r="A18" s="14">
        <v>213</v>
      </c>
      <c r="B18" s="15">
        <v>0</v>
      </c>
      <c r="C18" s="15">
        <v>32258.05</v>
      </c>
      <c r="D18" s="15">
        <v>31928.79</v>
      </c>
      <c r="E18" s="15">
        <v>34599.35</v>
      </c>
      <c r="F18" s="15">
        <v>32415.5</v>
      </c>
      <c r="G18" s="15">
        <v>42092.78</v>
      </c>
      <c r="H18" s="15">
        <v>28047.62</v>
      </c>
      <c r="I18" s="15">
        <v>44408.75</v>
      </c>
      <c r="J18" s="15">
        <v>36185.62</v>
      </c>
      <c r="K18" s="15">
        <v>32185.51</v>
      </c>
      <c r="L18" s="15">
        <v>32391.57</v>
      </c>
      <c r="M18" s="15">
        <v>175726.46</v>
      </c>
      <c r="N18" s="15">
        <f t="shared" si="1"/>
        <v>522240</v>
      </c>
      <c r="O18" s="45">
        <f>N18</f>
        <v>522240</v>
      </c>
      <c r="P18" s="17"/>
      <c r="Q18" s="18"/>
      <c r="R18" s="18"/>
      <c r="S18" s="18"/>
      <c r="T18" s="18"/>
      <c r="U18" s="18"/>
      <c r="V18" s="18"/>
    </row>
    <row r="19" spans="1:22" s="19" customFormat="1" ht="15.75" hidden="1">
      <c r="A19" s="14">
        <v>221</v>
      </c>
      <c r="B19" s="1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5">
        <f t="shared" si="1"/>
        <v>0</v>
      </c>
      <c r="O19" s="45">
        <f>N19</f>
        <v>0</v>
      </c>
      <c r="P19" s="17"/>
      <c r="Q19" s="18"/>
      <c r="R19" s="18"/>
      <c r="S19" s="18"/>
      <c r="T19" s="18"/>
      <c r="U19" s="18"/>
      <c r="V19" s="18"/>
    </row>
    <row r="20" spans="1:22" s="19" customFormat="1" ht="21" customHeight="1" hidden="1">
      <c r="A20" s="14">
        <v>222</v>
      </c>
      <c r="B20" s="1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5">
        <f t="shared" si="1"/>
        <v>0</v>
      </c>
      <c r="O20" s="44"/>
      <c r="P20" s="17"/>
      <c r="Q20" s="18"/>
      <c r="R20" s="18"/>
      <c r="S20" s="18"/>
      <c r="T20" s="18"/>
      <c r="U20" s="18"/>
      <c r="V20" s="18"/>
    </row>
    <row r="21" spans="1:22" s="19" customFormat="1" ht="18" customHeight="1" hidden="1">
      <c r="A21" s="26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5">
        <f t="shared" si="1"/>
        <v>0</v>
      </c>
      <c r="O21" s="45">
        <f>N22+N23+N24+N25</f>
        <v>0</v>
      </c>
      <c r="P21" s="17"/>
      <c r="Q21" s="18"/>
      <c r="R21" s="18"/>
      <c r="S21" s="18"/>
      <c r="T21" s="18"/>
      <c r="U21" s="18"/>
      <c r="V21" s="18"/>
    </row>
    <row r="22" spans="1:22" ht="18" customHeight="1" hidden="1">
      <c r="A22" s="20" t="s">
        <v>26</v>
      </c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5">
        <f t="shared" si="1"/>
        <v>0</v>
      </c>
      <c r="O22" s="44"/>
      <c r="P22" s="17"/>
      <c r="Q22" s="18"/>
      <c r="R22" s="18"/>
      <c r="S22" s="18"/>
      <c r="T22" s="18"/>
      <c r="U22" s="18"/>
      <c r="V22" s="18"/>
    </row>
    <row r="23" spans="1:22" ht="18" customHeight="1" hidden="1">
      <c r="A23" s="20" t="s">
        <v>27</v>
      </c>
      <c r="B23" s="2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5">
        <f t="shared" si="1"/>
        <v>0</v>
      </c>
      <c r="O23" s="44"/>
      <c r="P23" s="17"/>
      <c r="Q23" s="18"/>
      <c r="R23" s="18"/>
      <c r="S23" s="18"/>
      <c r="T23" s="18"/>
      <c r="U23" s="18"/>
      <c r="V23" s="18"/>
    </row>
    <row r="24" spans="1:22" ht="18" customHeight="1" hidden="1">
      <c r="A24" s="20" t="s">
        <v>28</v>
      </c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5">
        <f t="shared" si="1"/>
        <v>0</v>
      </c>
      <c r="O24" s="44"/>
      <c r="P24" s="17"/>
      <c r="Q24" s="18"/>
      <c r="R24" s="18"/>
      <c r="S24" s="18"/>
      <c r="T24" s="18"/>
      <c r="U24" s="18"/>
      <c r="V24" s="18"/>
    </row>
    <row r="25" spans="1:22" ht="18" customHeight="1" hidden="1">
      <c r="A25" s="20" t="s">
        <v>29</v>
      </c>
      <c r="B25" s="2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">
        <f t="shared" si="1"/>
        <v>0</v>
      </c>
      <c r="O25" s="44"/>
      <c r="P25" s="17"/>
      <c r="Q25" s="18"/>
      <c r="R25" s="18"/>
      <c r="S25" s="18"/>
      <c r="T25" s="18"/>
      <c r="U25" s="18"/>
      <c r="V25" s="18"/>
    </row>
    <row r="26" spans="1:22" s="19" customFormat="1" ht="24" customHeight="1" hidden="1">
      <c r="A26" s="27">
        <v>224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5">
        <f t="shared" si="1"/>
        <v>0</v>
      </c>
      <c r="O26" s="44"/>
      <c r="P26" s="17"/>
      <c r="Q26" s="18"/>
      <c r="R26" s="18"/>
      <c r="S26" s="18"/>
      <c r="T26" s="18"/>
      <c r="U26" s="18"/>
      <c r="V26" s="18"/>
    </row>
    <row r="27" spans="1:22" s="19" customFormat="1" ht="17.25" customHeight="1" hidden="1">
      <c r="A27" s="26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">
        <f t="shared" si="1"/>
        <v>0</v>
      </c>
      <c r="O27" s="45">
        <f>N28+N29+N30+N31+N32+N33+N34+N35+N36+N37+N38</f>
        <v>0</v>
      </c>
      <c r="P27" s="17"/>
      <c r="Q27" s="18"/>
      <c r="R27" s="18"/>
      <c r="S27" s="18"/>
      <c r="T27" s="18"/>
      <c r="U27" s="18"/>
      <c r="V27" s="18"/>
    </row>
    <row r="28" spans="1:22" ht="17.25" customHeight="1" hidden="1">
      <c r="A28" s="20" t="s">
        <v>31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5">
        <f t="shared" si="1"/>
        <v>0</v>
      </c>
      <c r="O28" s="44"/>
      <c r="P28" s="17"/>
      <c r="Q28" s="18"/>
      <c r="R28" s="18"/>
      <c r="S28" s="18"/>
      <c r="T28" s="18"/>
      <c r="U28" s="18"/>
      <c r="V28" s="18"/>
    </row>
    <row r="29" spans="1:22" ht="18" customHeight="1" hidden="1">
      <c r="A29" s="20" t="s">
        <v>32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">
        <f t="shared" si="1"/>
        <v>0</v>
      </c>
      <c r="O29" s="44"/>
      <c r="P29" s="17"/>
      <c r="Q29" s="18"/>
      <c r="R29" s="18"/>
      <c r="S29" s="18"/>
      <c r="T29" s="18"/>
      <c r="U29" s="18"/>
      <c r="V29" s="18"/>
    </row>
    <row r="30" spans="1:22" ht="15.75" hidden="1">
      <c r="A30" s="20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">
        <f t="shared" si="1"/>
        <v>0</v>
      </c>
      <c r="O30" s="44"/>
      <c r="P30" s="17"/>
      <c r="Q30" s="18"/>
      <c r="R30" s="18"/>
      <c r="S30" s="18"/>
      <c r="T30" s="18"/>
      <c r="U30" s="18"/>
      <c r="V30" s="18"/>
    </row>
    <row r="31" spans="1:22" ht="15.75" hidden="1">
      <c r="A31" s="20" t="s">
        <v>35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">
        <f t="shared" si="1"/>
        <v>0</v>
      </c>
      <c r="O31" s="44"/>
      <c r="P31" s="17"/>
      <c r="Q31" s="18"/>
      <c r="R31" s="18"/>
      <c r="S31" s="18"/>
      <c r="T31" s="18"/>
      <c r="U31" s="18"/>
      <c r="V31" s="18"/>
    </row>
    <row r="32" spans="1:22" ht="30.75" hidden="1">
      <c r="A32" s="20" t="s">
        <v>106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">
        <f t="shared" si="1"/>
        <v>0</v>
      </c>
      <c r="O32" s="44"/>
      <c r="P32" s="17"/>
      <c r="Q32" s="18"/>
      <c r="R32" s="18"/>
      <c r="S32" s="18"/>
      <c r="T32" s="18"/>
      <c r="U32" s="18"/>
      <c r="V32" s="18"/>
    </row>
    <row r="33" spans="1:22" ht="30.75" hidden="1">
      <c r="A33" s="20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">
        <f t="shared" si="1"/>
        <v>0</v>
      </c>
      <c r="O33" s="44"/>
      <c r="P33" s="17"/>
      <c r="Q33" s="18"/>
      <c r="R33" s="18"/>
      <c r="S33" s="18"/>
      <c r="T33" s="18"/>
      <c r="U33" s="18"/>
      <c r="V33" s="18"/>
    </row>
    <row r="34" spans="1:22" ht="15.75" hidden="1">
      <c r="A34" s="20" t="s">
        <v>33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5">
        <f t="shared" si="1"/>
        <v>0</v>
      </c>
      <c r="O34" s="44"/>
      <c r="P34" s="17"/>
      <c r="Q34" s="18"/>
      <c r="R34" s="18"/>
      <c r="S34" s="18"/>
      <c r="T34" s="18"/>
      <c r="U34" s="18"/>
      <c r="V34" s="18"/>
    </row>
    <row r="35" spans="1:22" ht="15.75" hidden="1">
      <c r="A35" s="20" t="s">
        <v>32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5">
        <f t="shared" si="1"/>
        <v>0</v>
      </c>
      <c r="O35" s="44"/>
      <c r="P35" s="17"/>
      <c r="Q35" s="18"/>
      <c r="R35" s="18"/>
      <c r="S35" s="18"/>
      <c r="T35" s="18"/>
      <c r="U35" s="18"/>
      <c r="V35" s="18"/>
    </row>
    <row r="36" spans="1:22" ht="30.75" hidden="1">
      <c r="A36" s="20" t="s">
        <v>44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5">
        <f t="shared" si="1"/>
        <v>0</v>
      </c>
      <c r="O36" s="44"/>
      <c r="P36" s="17"/>
      <c r="Q36" s="18"/>
      <c r="R36" s="18"/>
      <c r="S36" s="18"/>
      <c r="T36" s="18"/>
      <c r="U36" s="18"/>
      <c r="V36" s="18"/>
    </row>
    <row r="37" spans="1:22" ht="15.75" hidden="1">
      <c r="A37" s="20" t="s">
        <v>107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5">
        <f t="shared" si="1"/>
        <v>0</v>
      </c>
      <c r="O37" s="44"/>
      <c r="P37" s="17"/>
      <c r="Q37" s="18"/>
      <c r="R37" s="18"/>
      <c r="S37" s="18"/>
      <c r="T37" s="18"/>
      <c r="U37" s="18"/>
      <c r="V37" s="18"/>
    </row>
    <row r="38" spans="1:22" ht="30.75" hidden="1">
      <c r="A38" s="20" t="s">
        <v>47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5">
        <f t="shared" si="1"/>
        <v>0</v>
      </c>
      <c r="O38" s="44"/>
      <c r="P38" s="17"/>
      <c r="Q38" s="18"/>
      <c r="R38" s="18"/>
      <c r="S38" s="18"/>
      <c r="T38" s="18"/>
      <c r="U38" s="18"/>
      <c r="V38" s="18"/>
    </row>
    <row r="39" spans="1:22" s="19" customFormat="1" ht="15.75">
      <c r="A39" s="26" t="s">
        <v>48</v>
      </c>
      <c r="B39" s="24">
        <f>B42+B45</f>
        <v>0</v>
      </c>
      <c r="C39" s="24">
        <f>C40</f>
        <v>3000</v>
      </c>
      <c r="D39" s="24">
        <f aca="true" t="shared" si="3" ref="D39:M39">D42+D45</f>
        <v>0</v>
      </c>
      <c r="E39" s="24">
        <f t="shared" si="3"/>
        <v>0</v>
      </c>
      <c r="F39" s="24">
        <f t="shared" si="3"/>
        <v>0</v>
      </c>
      <c r="G39" s="24">
        <f t="shared" si="3"/>
        <v>0</v>
      </c>
      <c r="H39" s="24">
        <f t="shared" si="3"/>
        <v>0</v>
      </c>
      <c r="I39" s="24">
        <f t="shared" si="3"/>
        <v>0</v>
      </c>
      <c r="J39" s="24">
        <f t="shared" si="3"/>
        <v>0</v>
      </c>
      <c r="K39" s="24">
        <f t="shared" si="3"/>
        <v>0</v>
      </c>
      <c r="L39" s="24">
        <f t="shared" si="3"/>
        <v>0</v>
      </c>
      <c r="M39" s="24">
        <f t="shared" si="3"/>
        <v>5358</v>
      </c>
      <c r="N39" s="15">
        <f t="shared" si="1"/>
        <v>8358</v>
      </c>
      <c r="O39" s="45">
        <f>N40+N41+N42+N43+N44+N45+N46+N47+N48+N49</f>
        <v>8358</v>
      </c>
      <c r="P39" s="17"/>
      <c r="Q39" s="18"/>
      <c r="R39" s="18"/>
      <c r="S39" s="18"/>
      <c r="T39" s="18"/>
      <c r="U39" s="18"/>
      <c r="V39" s="18"/>
    </row>
    <row r="40" spans="1:22" s="30" customFormat="1" ht="31.5" customHeight="1">
      <c r="A40" s="20" t="s">
        <v>108</v>
      </c>
      <c r="B40" s="25"/>
      <c r="C40" s="25">
        <v>3000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5">
        <f t="shared" si="1"/>
        <v>3000</v>
      </c>
      <c r="O40" s="44"/>
      <c r="P40" s="17"/>
      <c r="Q40" s="18"/>
      <c r="R40" s="18"/>
      <c r="S40" s="18"/>
      <c r="T40" s="18"/>
      <c r="U40" s="18"/>
      <c r="V40" s="18"/>
    </row>
    <row r="41" spans="1:22" s="30" customFormat="1" ht="18" customHeight="1" hidden="1">
      <c r="A41" s="20" t="s">
        <v>54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5">
        <f t="shared" si="1"/>
        <v>0</v>
      </c>
      <c r="O41" s="44"/>
      <c r="P41" s="17"/>
      <c r="Q41" s="18"/>
      <c r="R41" s="18"/>
      <c r="S41" s="18"/>
      <c r="T41" s="18"/>
      <c r="U41" s="18"/>
      <c r="V41" s="18"/>
    </row>
    <row r="42" spans="1:22" s="30" customFormat="1" ht="18" customHeight="1" hidden="1">
      <c r="A42" s="20" t="s">
        <v>109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5">
        <f t="shared" si="1"/>
        <v>0</v>
      </c>
      <c r="O42" s="44"/>
      <c r="P42" s="17"/>
      <c r="Q42" s="18"/>
      <c r="R42" s="18"/>
      <c r="S42" s="18"/>
      <c r="T42" s="18"/>
      <c r="U42" s="18"/>
      <c r="V42" s="18"/>
    </row>
    <row r="43" spans="1:22" s="30" customFormat="1" ht="18" customHeight="1" hidden="1">
      <c r="A43" s="20" t="s">
        <v>110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15">
        <f t="shared" si="1"/>
        <v>0</v>
      </c>
      <c r="O43" s="44"/>
      <c r="P43" s="17"/>
      <c r="Q43" s="18"/>
      <c r="R43" s="18"/>
      <c r="S43" s="18"/>
      <c r="T43" s="18"/>
      <c r="U43" s="18"/>
      <c r="V43" s="18"/>
    </row>
    <row r="44" spans="1:16" s="18" customFormat="1" ht="15.75" hidden="1">
      <c r="A44" s="20" t="s">
        <v>57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5">
        <f t="shared" si="1"/>
        <v>0</v>
      </c>
      <c r="O44" s="44"/>
      <c r="P44" s="17"/>
    </row>
    <row r="45" spans="1:22" s="30" customFormat="1" ht="15.75">
      <c r="A45" s="20" t="s">
        <v>50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>
        <v>5358</v>
      </c>
      <c r="N45" s="15">
        <f t="shared" si="1"/>
        <v>5358</v>
      </c>
      <c r="O45" s="44"/>
      <c r="P45" s="17"/>
      <c r="Q45" s="18"/>
      <c r="R45" s="18"/>
      <c r="S45" s="18"/>
      <c r="T45" s="18"/>
      <c r="U45" s="18"/>
      <c r="V45" s="18"/>
    </row>
    <row r="46" spans="1:22" s="30" customFormat="1" ht="30.75" hidden="1">
      <c r="A46" s="20" t="s">
        <v>56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5">
        <f t="shared" si="1"/>
        <v>0</v>
      </c>
      <c r="O46" s="44"/>
      <c r="P46" s="17"/>
      <c r="Q46" s="18"/>
      <c r="R46" s="18"/>
      <c r="S46" s="18"/>
      <c r="T46" s="18"/>
      <c r="U46" s="18"/>
      <c r="V46" s="18"/>
    </row>
    <row r="47" spans="1:22" s="30" customFormat="1" ht="15.75" hidden="1">
      <c r="A47" s="20" t="s">
        <v>111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5">
        <f t="shared" si="1"/>
        <v>0</v>
      </c>
      <c r="O47" s="44"/>
      <c r="P47" s="17"/>
      <c r="Q47" s="18"/>
      <c r="R47" s="18"/>
      <c r="S47" s="18"/>
      <c r="T47" s="18"/>
      <c r="U47" s="18"/>
      <c r="V47" s="18"/>
    </row>
    <row r="48" spans="1:22" s="30" customFormat="1" ht="15.75" hidden="1">
      <c r="A48" s="20" t="s">
        <v>60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5">
        <f t="shared" si="1"/>
        <v>0</v>
      </c>
      <c r="O48" s="44"/>
      <c r="P48" s="17"/>
      <c r="Q48" s="18"/>
      <c r="R48" s="18"/>
      <c r="S48" s="18"/>
      <c r="T48" s="18"/>
      <c r="U48" s="18"/>
      <c r="V48" s="18"/>
    </row>
    <row r="49" spans="1:22" s="30" customFormat="1" ht="15.75" hidden="1">
      <c r="A49" s="20" t="s">
        <v>112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5">
        <f t="shared" si="1"/>
        <v>0</v>
      </c>
      <c r="O49" s="44"/>
      <c r="P49" s="17"/>
      <c r="Q49" s="18"/>
      <c r="R49" s="18"/>
      <c r="S49" s="18"/>
      <c r="T49" s="18"/>
      <c r="U49" s="18"/>
      <c r="V49" s="18"/>
    </row>
    <row r="50" spans="1:22" s="19" customFormat="1" ht="15.75" hidden="1">
      <c r="A50" s="46">
        <v>262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5">
        <f t="shared" si="1"/>
        <v>0</v>
      </c>
      <c r="O50" s="44"/>
      <c r="P50" s="17"/>
      <c r="Q50" s="18"/>
      <c r="R50" s="18"/>
      <c r="S50" s="18"/>
      <c r="T50" s="18"/>
      <c r="U50" s="18"/>
      <c r="V50" s="18"/>
    </row>
    <row r="51" spans="1:22" s="19" customFormat="1" ht="15.75">
      <c r="A51" s="26" t="s">
        <v>62</v>
      </c>
      <c r="B51" s="24">
        <f aca="true" t="shared" si="4" ref="B51:M51">B52+B58</f>
        <v>0</v>
      </c>
      <c r="C51" s="24">
        <f t="shared" si="4"/>
        <v>0</v>
      </c>
      <c r="D51" s="24">
        <f t="shared" si="4"/>
        <v>0</v>
      </c>
      <c r="E51" s="24">
        <f t="shared" si="4"/>
        <v>0</v>
      </c>
      <c r="F51" s="24">
        <f t="shared" si="4"/>
        <v>0</v>
      </c>
      <c r="G51" s="24">
        <f t="shared" si="4"/>
        <v>0</v>
      </c>
      <c r="H51" s="24">
        <f t="shared" si="4"/>
        <v>0</v>
      </c>
      <c r="I51" s="24">
        <f t="shared" si="4"/>
        <v>0</v>
      </c>
      <c r="J51" s="24">
        <f t="shared" si="4"/>
        <v>0</v>
      </c>
      <c r="K51" s="24">
        <f t="shared" si="4"/>
        <v>68435</v>
      </c>
      <c r="L51" s="24">
        <f t="shared" si="4"/>
        <v>-68435</v>
      </c>
      <c r="M51" s="24">
        <f t="shared" si="4"/>
        <v>0</v>
      </c>
      <c r="N51" s="15">
        <f t="shared" si="1"/>
        <v>0</v>
      </c>
      <c r="O51" s="45">
        <f>N52+N54+N58</f>
        <v>0</v>
      </c>
      <c r="P51" s="17"/>
      <c r="Q51" s="18"/>
      <c r="R51" s="18"/>
      <c r="S51" s="18"/>
      <c r="T51" s="18"/>
      <c r="U51" s="18"/>
      <c r="V51" s="18"/>
    </row>
    <row r="52" spans="1:16" s="18" customFormat="1" ht="15.75">
      <c r="A52" s="20" t="s">
        <v>66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v>1803</v>
      </c>
      <c r="L52" s="25">
        <v>-1803</v>
      </c>
      <c r="M52" s="25"/>
      <c r="N52" s="15">
        <f t="shared" si="1"/>
        <v>0</v>
      </c>
      <c r="O52" s="44"/>
      <c r="P52" s="17"/>
    </row>
    <row r="53" spans="1:22" s="30" customFormat="1" ht="30.75" hidden="1">
      <c r="A53" s="48" t="s">
        <v>113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">
        <f t="shared" si="1"/>
        <v>0</v>
      </c>
      <c r="O53" s="44"/>
      <c r="P53" s="17"/>
      <c r="Q53" s="18"/>
      <c r="R53" s="18"/>
      <c r="S53" s="18"/>
      <c r="T53" s="18"/>
      <c r="U53" s="18"/>
      <c r="V53" s="18"/>
    </row>
    <row r="54" spans="1:16" s="18" customFormat="1" ht="15.75" hidden="1">
      <c r="A54" s="20" t="s">
        <v>114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2">
        <f t="shared" si="1"/>
        <v>0</v>
      </c>
      <c r="O54" s="44"/>
      <c r="P54" s="17"/>
    </row>
    <row r="55" spans="1:16" s="18" customFormat="1" ht="15.75" hidden="1">
      <c r="A55" s="20" t="s">
        <v>67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2">
        <f t="shared" si="1"/>
        <v>0</v>
      </c>
      <c r="O55" s="44"/>
      <c r="P55" s="17"/>
    </row>
    <row r="56" spans="1:256" s="18" customFormat="1" ht="15.75" hidden="1">
      <c r="A56" s="20" t="s">
        <v>68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2">
        <f t="shared" si="1"/>
        <v>0</v>
      </c>
      <c r="O56" s="44"/>
      <c r="P56" s="17"/>
      <c r="IV56" s="50"/>
    </row>
    <row r="57" spans="1:256" s="18" customFormat="1" ht="15.75" hidden="1">
      <c r="A57" s="20" t="s">
        <v>63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2">
        <f t="shared" si="1"/>
        <v>0</v>
      </c>
      <c r="O57" s="44"/>
      <c r="P57" s="17"/>
      <c r="IV57" s="50"/>
    </row>
    <row r="58" spans="1:22" ht="18.75" customHeight="1">
      <c r="A58" s="20" t="s">
        <v>65</v>
      </c>
      <c r="B58" s="25"/>
      <c r="C58" s="25"/>
      <c r="D58" s="25"/>
      <c r="E58" s="25"/>
      <c r="F58" s="25"/>
      <c r="G58" s="25"/>
      <c r="H58" s="25"/>
      <c r="I58" s="25"/>
      <c r="J58" s="25"/>
      <c r="K58" s="25">
        <v>66632</v>
      </c>
      <c r="L58" s="25">
        <v>-66632</v>
      </c>
      <c r="M58" s="25"/>
      <c r="N58" s="15">
        <f t="shared" si="1"/>
        <v>0</v>
      </c>
      <c r="O58" s="44"/>
      <c r="P58" s="17"/>
      <c r="Q58" s="18"/>
      <c r="R58" s="18"/>
      <c r="S58" s="18"/>
      <c r="T58" s="18"/>
      <c r="U58" s="18"/>
      <c r="V58" s="18"/>
    </row>
    <row r="59" spans="1:22" s="19" customFormat="1" ht="15.75">
      <c r="A59" s="14" t="s">
        <v>69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>
        <f>M60+M61+M62</f>
        <v>0</v>
      </c>
      <c r="N59" s="15">
        <f t="shared" si="1"/>
        <v>0</v>
      </c>
      <c r="O59" s="45">
        <f>N60+N61+N62</f>
        <v>0</v>
      </c>
      <c r="P59" s="17"/>
      <c r="Q59" s="18"/>
      <c r="R59" s="18"/>
      <c r="S59" s="18"/>
      <c r="T59" s="18"/>
      <c r="U59" s="18"/>
      <c r="V59" s="18"/>
    </row>
    <row r="60" spans="1:22" s="30" customFormat="1" ht="30.75" hidden="1">
      <c r="A60" s="20" t="s">
        <v>115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5">
        <f t="shared" si="1"/>
        <v>0</v>
      </c>
      <c r="O60" s="44"/>
      <c r="P60" s="17"/>
      <c r="Q60" s="18"/>
      <c r="R60" s="18"/>
      <c r="S60" s="18"/>
      <c r="T60" s="18"/>
      <c r="U60" s="18"/>
      <c r="V60" s="18"/>
    </row>
    <row r="61" spans="1:22" s="30" customFormat="1" ht="15.75" hidden="1">
      <c r="A61" s="20" t="s">
        <v>116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5">
        <f t="shared" si="1"/>
        <v>0</v>
      </c>
      <c r="O61" s="44"/>
      <c r="P61" s="17"/>
      <c r="Q61" s="18"/>
      <c r="R61" s="18"/>
      <c r="S61" s="18"/>
      <c r="T61" s="18"/>
      <c r="U61" s="18"/>
      <c r="V61" s="18"/>
    </row>
    <row r="62" spans="1:22" s="30" customFormat="1" ht="30.75" hidden="1">
      <c r="A62" s="20" t="s">
        <v>117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5">
        <f t="shared" si="1"/>
        <v>0</v>
      </c>
      <c r="O62" s="44"/>
      <c r="P62" s="17"/>
      <c r="Q62" s="18"/>
      <c r="R62" s="18"/>
      <c r="S62" s="18"/>
      <c r="T62" s="18"/>
      <c r="U62" s="18"/>
      <c r="V62" s="18"/>
    </row>
    <row r="63" spans="1:22" s="30" customFormat="1" ht="15.75" hidden="1">
      <c r="A63" s="20" t="s">
        <v>118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5">
        <f t="shared" si="1"/>
        <v>0</v>
      </c>
      <c r="O63" s="44"/>
      <c r="P63" s="17"/>
      <c r="Q63" s="18"/>
      <c r="R63" s="18"/>
      <c r="S63" s="18"/>
      <c r="T63" s="18"/>
      <c r="U63" s="18"/>
      <c r="V63" s="18"/>
    </row>
    <row r="64" spans="1:22" s="30" customFormat="1" ht="15.75" hidden="1">
      <c r="A64" s="20" t="s">
        <v>74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5">
        <f t="shared" si="1"/>
        <v>0</v>
      </c>
      <c r="O64" s="44"/>
      <c r="P64" s="17"/>
      <c r="Q64" s="18"/>
      <c r="R64" s="18"/>
      <c r="S64" s="18"/>
      <c r="T64" s="18"/>
      <c r="U64" s="18"/>
      <c r="V64" s="18"/>
    </row>
    <row r="65" spans="1:22" s="30" customFormat="1" ht="30.75" hidden="1">
      <c r="A65" s="20" t="s">
        <v>75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5">
        <f t="shared" si="1"/>
        <v>0</v>
      </c>
      <c r="O65" s="44"/>
      <c r="P65" s="17"/>
      <c r="Q65" s="18"/>
      <c r="R65" s="18"/>
      <c r="S65" s="18"/>
      <c r="T65" s="18"/>
      <c r="U65" s="18"/>
      <c r="V65" s="18"/>
    </row>
    <row r="66" spans="1:22" s="30" customFormat="1" ht="15.75" hidden="1">
      <c r="A66" s="20" t="s">
        <v>76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5">
        <f t="shared" si="1"/>
        <v>0</v>
      </c>
      <c r="O66" s="44"/>
      <c r="P66" s="17"/>
      <c r="Q66" s="18"/>
      <c r="R66" s="18"/>
      <c r="S66" s="18"/>
      <c r="T66" s="18"/>
      <c r="U66" s="18"/>
      <c r="V66" s="18"/>
    </row>
    <row r="67" spans="1:22" s="30" customFormat="1" ht="30.75" hidden="1">
      <c r="A67" s="20" t="s">
        <v>77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5">
        <f t="shared" si="1"/>
        <v>0</v>
      </c>
      <c r="O67" s="44"/>
      <c r="P67" s="17"/>
      <c r="Q67" s="18"/>
      <c r="R67" s="18"/>
      <c r="S67" s="18"/>
      <c r="T67" s="18"/>
      <c r="U67" s="18"/>
      <c r="V67" s="18"/>
    </row>
    <row r="68" spans="1:22" s="30" customFormat="1" ht="15.75" hidden="1">
      <c r="A68" s="20" t="s">
        <v>78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5">
        <f t="shared" si="1"/>
        <v>0</v>
      </c>
      <c r="O68" s="44"/>
      <c r="P68" s="17"/>
      <c r="Q68" s="18"/>
      <c r="R68" s="18"/>
      <c r="S68" s="18"/>
      <c r="T68" s="18"/>
      <c r="U68" s="18"/>
      <c r="V68" s="18"/>
    </row>
    <row r="69" spans="1:22" s="30" customFormat="1" ht="15.75" hidden="1">
      <c r="A69" s="20" t="s">
        <v>79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5">
        <f t="shared" si="1"/>
        <v>0</v>
      </c>
      <c r="O69" s="44"/>
      <c r="P69" s="17"/>
      <c r="Q69" s="18"/>
      <c r="R69" s="18"/>
      <c r="S69" s="18"/>
      <c r="T69" s="18"/>
      <c r="U69" s="18"/>
      <c r="V69" s="18"/>
    </row>
    <row r="70" spans="1:22" s="30" customFormat="1" ht="15.75" hidden="1">
      <c r="A70" s="20" t="s">
        <v>80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5">
        <f t="shared" si="1"/>
        <v>0</v>
      </c>
      <c r="O70" s="44"/>
      <c r="P70" s="17"/>
      <c r="Q70" s="18"/>
      <c r="R70" s="18"/>
      <c r="S70" s="18"/>
      <c r="T70" s="18"/>
      <c r="U70" s="18"/>
      <c r="V70" s="18"/>
    </row>
    <row r="71" spans="1:22" s="30" customFormat="1" ht="15.75" hidden="1">
      <c r="A71" s="20" t="s">
        <v>81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5">
        <f t="shared" si="1"/>
        <v>0</v>
      </c>
      <c r="O71" s="44"/>
      <c r="P71" s="17"/>
      <c r="Q71" s="18"/>
      <c r="R71" s="18"/>
      <c r="S71" s="18"/>
      <c r="T71" s="18"/>
      <c r="U71" s="18"/>
      <c r="V71" s="18"/>
    </row>
    <row r="72" spans="1:22" s="30" customFormat="1" ht="15.75" hidden="1">
      <c r="A72" s="20" t="s">
        <v>82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5">
        <f t="shared" si="1"/>
        <v>0</v>
      </c>
      <c r="O72" s="44"/>
      <c r="P72" s="17"/>
      <c r="Q72" s="18"/>
      <c r="R72" s="18"/>
      <c r="S72" s="18"/>
      <c r="T72" s="18"/>
      <c r="U72" s="18"/>
      <c r="V72" s="18"/>
    </row>
    <row r="73" spans="1:22" s="30" customFormat="1" ht="15.75" hidden="1">
      <c r="A73" s="2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5">
        <f t="shared" si="1"/>
        <v>0</v>
      </c>
      <c r="O73" s="44"/>
      <c r="P73" s="17"/>
      <c r="Q73" s="18"/>
      <c r="R73" s="18"/>
      <c r="S73" s="18"/>
      <c r="T73" s="18"/>
      <c r="U73" s="18"/>
      <c r="V73" s="18"/>
    </row>
    <row r="74" spans="1:22" s="30" customFormat="1" ht="15.75" hidden="1">
      <c r="A74" s="2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5">
        <f t="shared" si="1"/>
        <v>0</v>
      </c>
      <c r="O74" s="44"/>
      <c r="P74" s="17"/>
      <c r="Q74" s="18"/>
      <c r="R74" s="18"/>
      <c r="S74" s="18"/>
      <c r="T74" s="18"/>
      <c r="U74" s="18"/>
      <c r="V74" s="18"/>
    </row>
    <row r="75" spans="1:22" s="19" customFormat="1" ht="15.75">
      <c r="A75" s="26" t="s">
        <v>83</v>
      </c>
      <c r="B75" s="24">
        <f aca="true" t="shared" si="5" ref="B75:M75">B76+B77+B78+B79+B80+B81+B82+B83</f>
        <v>0</v>
      </c>
      <c r="C75" s="24">
        <f t="shared" si="5"/>
        <v>0</v>
      </c>
      <c r="D75" s="24">
        <f t="shared" si="5"/>
        <v>0</v>
      </c>
      <c r="E75" s="24">
        <f t="shared" si="5"/>
        <v>0</v>
      </c>
      <c r="F75" s="24">
        <f t="shared" si="5"/>
        <v>0</v>
      </c>
      <c r="G75" s="24">
        <f t="shared" si="5"/>
        <v>0</v>
      </c>
      <c r="H75" s="24">
        <f t="shared" si="5"/>
        <v>0</v>
      </c>
      <c r="I75" s="24">
        <f t="shared" si="5"/>
        <v>0</v>
      </c>
      <c r="J75" s="24">
        <f t="shared" si="5"/>
        <v>0</v>
      </c>
      <c r="K75" s="24">
        <f t="shared" si="5"/>
        <v>6800</v>
      </c>
      <c r="L75" s="24">
        <f t="shared" si="5"/>
        <v>0</v>
      </c>
      <c r="M75" s="24">
        <f t="shared" si="5"/>
        <v>21894</v>
      </c>
      <c r="N75" s="15">
        <f t="shared" si="1"/>
        <v>28694</v>
      </c>
      <c r="O75" s="32">
        <f>N81</f>
        <v>28694</v>
      </c>
      <c r="P75" s="17"/>
      <c r="Q75" s="18"/>
      <c r="R75" s="18"/>
      <c r="S75" s="18"/>
      <c r="T75" s="18"/>
      <c r="U75" s="18"/>
      <c r="V75" s="18"/>
    </row>
    <row r="76" spans="1:22" ht="15.75" hidden="1">
      <c r="A76" s="20" t="s">
        <v>119</v>
      </c>
      <c r="B76" s="21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5">
        <f>B76+C76+D76+E76+F76+G76+H76+I76+J76+K76+L76</f>
        <v>0</v>
      </c>
      <c r="O76" s="18"/>
      <c r="P76" s="17"/>
      <c r="Q76" s="18"/>
      <c r="R76" s="18"/>
      <c r="S76" s="18"/>
      <c r="T76" s="18"/>
      <c r="U76" s="18"/>
      <c r="V76" s="18"/>
    </row>
    <row r="77" spans="1:22" ht="15.75" hidden="1">
      <c r="A77" s="20" t="s">
        <v>88</v>
      </c>
      <c r="B77" s="21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5">
        <f>B77+C77+D77+E77+F77+G77+H77+I77+J77+K77+L77</f>
        <v>0</v>
      </c>
      <c r="O77" s="18"/>
      <c r="P77" s="17"/>
      <c r="Q77" s="18"/>
      <c r="R77" s="18"/>
      <c r="S77" s="18"/>
      <c r="T77" s="18"/>
      <c r="U77" s="18"/>
      <c r="V77" s="18"/>
    </row>
    <row r="78" spans="1:22" ht="15.75" hidden="1">
      <c r="A78" s="20" t="s">
        <v>86</v>
      </c>
      <c r="B78" s="21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5">
        <f>B78+C78+D78+E78+F78+G78+H78+I78+J78+K78+L78</f>
        <v>0</v>
      </c>
      <c r="O78" s="18"/>
      <c r="P78" s="17"/>
      <c r="Q78" s="18"/>
      <c r="R78" s="18"/>
      <c r="S78" s="18"/>
      <c r="T78" s="18"/>
      <c r="U78" s="18"/>
      <c r="V78" s="18"/>
    </row>
    <row r="79" spans="1:22" ht="15.75" hidden="1">
      <c r="A79" s="20" t="s">
        <v>89</v>
      </c>
      <c r="B79" s="21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5">
        <f>B79+C79+D79+E79+F79+G79+H79+I79+J79+K79+L79</f>
        <v>0</v>
      </c>
      <c r="O79" s="18"/>
      <c r="P79" s="17"/>
      <c r="Q79" s="18"/>
      <c r="R79" s="18"/>
      <c r="S79" s="18"/>
      <c r="T79" s="18"/>
      <c r="U79" s="18"/>
      <c r="V79" s="18"/>
    </row>
    <row r="80" spans="1:22" ht="15.75" hidden="1">
      <c r="A80" s="20" t="s">
        <v>84</v>
      </c>
      <c r="B80" s="21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5">
        <f>B80+C80+D80+E80+F80+G80+H80+I80+J80+K80+L80</f>
        <v>0</v>
      </c>
      <c r="O80" s="18"/>
      <c r="P80" s="17"/>
      <c r="Q80" s="18"/>
      <c r="R80" s="18"/>
      <c r="S80" s="18"/>
      <c r="T80" s="18"/>
      <c r="U80" s="18"/>
      <c r="V80" s="18"/>
    </row>
    <row r="81" spans="1:22" ht="36.75" customHeight="1">
      <c r="A81" s="20" t="s">
        <v>120</v>
      </c>
      <c r="B81" s="21"/>
      <c r="C81" s="25"/>
      <c r="D81" s="25"/>
      <c r="E81" s="25"/>
      <c r="F81" s="25"/>
      <c r="G81" s="25"/>
      <c r="H81" s="25"/>
      <c r="I81" s="25"/>
      <c r="J81" s="25"/>
      <c r="K81" s="25">
        <v>6800</v>
      </c>
      <c r="L81" s="25"/>
      <c r="M81" s="25">
        <v>21894</v>
      </c>
      <c r="N81" s="15">
        <f>B81+C81+D81+E81+F81+G81+H81+I81+J81+K81+L81+M81</f>
        <v>28694</v>
      </c>
      <c r="O81" s="18"/>
      <c r="P81" s="17"/>
      <c r="Q81" s="18"/>
      <c r="R81" s="18"/>
      <c r="S81" s="18"/>
      <c r="T81" s="18"/>
      <c r="U81" s="18"/>
      <c r="V81" s="18"/>
    </row>
    <row r="82" spans="1:22" ht="15.75">
      <c r="A82" s="20" t="s">
        <v>121</v>
      </c>
      <c r="B82" s="21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5">
        <f>B82+C82+D82+E82+F82+G82+H82+I82+J82+K82+L82</f>
        <v>0</v>
      </c>
      <c r="O82" s="18"/>
      <c r="P82" s="17"/>
      <c r="Q82" s="18"/>
      <c r="R82" s="18"/>
      <c r="S82" s="18"/>
      <c r="T82" s="18"/>
      <c r="U82" s="18"/>
      <c r="V82" s="18"/>
    </row>
    <row r="83" spans="1:22" ht="15.75" hidden="1">
      <c r="A83" s="20" t="s">
        <v>122</v>
      </c>
      <c r="B83" s="21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5">
        <f>B83+C83+D83+E83+F83+G83+H83+I83+J83+K83+L83</f>
        <v>0</v>
      </c>
      <c r="O83" s="18"/>
      <c r="P83" s="17"/>
      <c r="Q83" s="18"/>
      <c r="R83" s="18"/>
      <c r="S83" s="18"/>
      <c r="T83" s="18"/>
      <c r="U83" s="18"/>
      <c r="V83" s="18"/>
    </row>
    <row r="84" spans="1:22" s="19" customFormat="1" ht="32.25" customHeight="1">
      <c r="A84" s="26" t="s">
        <v>94</v>
      </c>
      <c r="B84" s="15">
        <f>B9+B14+B18+B19+B21+B27+B39+B51+B75</f>
        <v>58144.840000000004</v>
      </c>
      <c r="C84" s="15">
        <f>C9+C14+C18+C19+C21+C27+C39+C51+C59+C75</f>
        <v>132072.79</v>
      </c>
      <c r="D84" s="15">
        <f>D9+D14+D18+D19+D21+D27+D39+D51+D59+D75</f>
        <v>147830.58000000002</v>
      </c>
      <c r="E84" s="15">
        <f>E86+E87+E9+E14+E18+E19+E21+E27+E39+E51+E75</f>
        <v>138609.12</v>
      </c>
      <c r="F84" s="15">
        <f>F86+F87+F9+F14+F18+F19+F21+F27+F39+F51+F75</f>
        <v>195216.56999999998</v>
      </c>
      <c r="G84" s="15">
        <f>G86+G87+G9+G14+G18+G19+G21+G27+G39+G51+G75</f>
        <v>161292.31</v>
      </c>
      <c r="H84" s="15">
        <f>H86+H87+H9+H14+H18+H19+H21+H27+H39+H51+H75</f>
        <v>136728.32</v>
      </c>
      <c r="I84" s="15">
        <f>I86+I87+I9+I14+I18+I19+I21+I27+I39+I51+I59+I75</f>
        <v>155904</v>
      </c>
      <c r="J84" s="15">
        <f>J86+J87+J9+J14+J18+J19+J21+J27+J39+J51+J75</f>
        <v>146707.69</v>
      </c>
      <c r="K84" s="15">
        <f>K9+K14+K18+K19+K21+K27+K39+K51+K59+K75</f>
        <v>204747.46</v>
      </c>
      <c r="L84" s="15">
        <f>L9+L14+L18+L19+L21+L27+L39+L51+L59+L75</f>
        <v>77765.16</v>
      </c>
      <c r="M84" s="15">
        <f>M9+M14+M18+M19+M21+M27+M39+M51+M59+M75</f>
        <v>734081.16</v>
      </c>
      <c r="N84" s="15">
        <f>B84+C84+D84+E84+F84+G84+H84+I84+J84+K84+L84+M84</f>
        <v>2289100</v>
      </c>
      <c r="O84" s="36">
        <f>O9+O14+O18+O39+O59+O75</f>
        <v>2289100</v>
      </c>
      <c r="P84" s="17"/>
      <c r="Q84" s="18"/>
      <c r="R84" s="18"/>
      <c r="S84" s="18"/>
      <c r="T84" s="18"/>
      <c r="U84" s="18"/>
      <c r="V84" s="18"/>
    </row>
    <row r="85" spans="1:22" s="19" customFormat="1" ht="32.25" customHeight="1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6"/>
      <c r="P85" s="17"/>
      <c r="Q85" s="18"/>
      <c r="R85" s="18"/>
      <c r="S85" s="18"/>
      <c r="T85" s="18"/>
      <c r="U85" s="18"/>
      <c r="V85" s="18"/>
    </row>
    <row r="86" spans="1:22" s="19" customFormat="1" ht="23.25" customHeight="1">
      <c r="A86" s="63" t="s">
        <v>99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26.25" customHeight="1">
      <c r="A87" s="63" t="s">
        <v>100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18"/>
      <c r="P87" s="18"/>
      <c r="Q87" s="18"/>
      <c r="R87" s="18"/>
      <c r="S87" s="18"/>
      <c r="T87" s="18"/>
      <c r="U87" s="18"/>
      <c r="V87" s="18"/>
    </row>
  </sheetData>
  <sheetProtection selectLockedCells="1" selectUnlockedCells="1"/>
  <mergeCells count="6">
    <mergeCell ref="A1:C1"/>
    <mergeCell ref="A4:N4"/>
    <mergeCell ref="A5:N5"/>
    <mergeCell ref="A6:N6"/>
    <mergeCell ref="A86:N86"/>
    <mergeCell ref="A87:N87"/>
  </mergeCells>
  <printOptions/>
  <pageMargins left="0.5118055555555555" right="0.3541666666666667" top="1.18125" bottom="0.19652777777777777" header="0.5118055555555555" footer="0.5118055555555555"/>
  <pageSetup fitToHeight="1" fitToWidth="1" horizontalDpi="300" verticalDpi="300" orientation="landscape" paperSize="9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zoomScaleSheetLayoutView="71" zoomScalePageLayoutView="0" workbookViewId="0" topLeftCell="A1">
      <selection activeCell="A1" sqref="A1"/>
    </sheetView>
  </sheetViews>
  <sheetFormatPr defaultColWidth="9.140625" defaultRowHeight="12.75"/>
  <cols>
    <col min="1" max="1" width="24.57421875" style="1" customWidth="1"/>
    <col min="2" max="2" width="9.28125" style="1" customWidth="1"/>
    <col min="3" max="3" width="10.00390625" style="1" customWidth="1"/>
    <col min="4" max="4" width="11.28125" style="2" customWidth="1"/>
    <col min="5" max="5" width="11.140625" style="2" customWidth="1"/>
    <col min="6" max="13" width="11.28125" style="2" customWidth="1"/>
    <col min="14" max="14" width="12.57421875" style="2" customWidth="1"/>
    <col min="15" max="15" width="12.7109375" style="3" customWidth="1"/>
    <col min="16" max="16" width="18.00390625" style="18" customWidth="1"/>
    <col min="17" max="17" width="17.421875" style="18" customWidth="1"/>
    <col min="18" max="18" width="14.8515625" style="3" customWidth="1"/>
    <col min="19" max="16384" width="9.140625" style="3" customWidth="1"/>
  </cols>
  <sheetData>
    <row r="1" spans="1:3" ht="44.25" customHeight="1">
      <c r="A1" s="58" t="s">
        <v>123</v>
      </c>
      <c r="B1" s="58"/>
      <c r="C1" s="58"/>
    </row>
    <row r="2" spans="1:14" ht="97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18.75" customHeight="1">
      <c r="A4" s="61" t="s">
        <v>124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Q4" s="51"/>
    </row>
    <row r="5" spans="1:24" s="13" customFormat="1" ht="32.25" customHeight="1">
      <c r="A5" s="9"/>
      <c r="B5" s="52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53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4" t="s">
        <v>16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9" customFormat="1" ht="21" customHeight="1">
      <c r="A6" s="14">
        <v>213</v>
      </c>
      <c r="B6" s="15"/>
      <c r="C6" s="24"/>
      <c r="D6" s="24"/>
      <c r="E6" s="24"/>
      <c r="F6" s="24"/>
      <c r="G6" s="24"/>
      <c r="H6" s="24"/>
      <c r="I6" s="24"/>
      <c r="J6" s="24"/>
      <c r="K6" s="24"/>
      <c r="L6" s="24">
        <f>L7</f>
        <v>0</v>
      </c>
      <c r="M6" s="24">
        <f>M7</f>
        <v>0</v>
      </c>
      <c r="N6" s="15">
        <f aca="true" t="shared" si="0" ref="N6:N72">B6+C6+D6+E6+F6+G6+H6+I6+J6+K6+L6+M6</f>
        <v>0</v>
      </c>
      <c r="O6" s="36">
        <f>N7</f>
        <v>0</v>
      </c>
      <c r="P6" s="33"/>
      <c r="Q6" s="12"/>
      <c r="R6" s="17"/>
      <c r="S6" s="18"/>
      <c r="T6" s="18"/>
      <c r="U6" s="18"/>
      <c r="V6" s="18"/>
      <c r="W6" s="18"/>
      <c r="X6" s="18"/>
    </row>
    <row r="7" spans="1:24" s="19" customFormat="1" ht="21" customHeight="1" hidden="1">
      <c r="A7" s="20" t="s">
        <v>125</v>
      </c>
      <c r="B7" s="22"/>
      <c r="C7" s="47"/>
      <c r="D7" s="47"/>
      <c r="E7" s="47"/>
      <c r="F7" s="47"/>
      <c r="G7" s="47"/>
      <c r="H7" s="47"/>
      <c r="I7" s="47"/>
      <c r="J7" s="47"/>
      <c r="K7" s="47"/>
      <c r="L7" s="25"/>
      <c r="M7" s="25"/>
      <c r="N7" s="15">
        <f t="shared" si="0"/>
        <v>0</v>
      </c>
      <c r="O7" s="18"/>
      <c r="P7" s="33"/>
      <c r="Q7" s="12"/>
      <c r="R7" s="17"/>
      <c r="S7" s="18"/>
      <c r="T7" s="18"/>
      <c r="U7" s="18"/>
      <c r="V7" s="18"/>
      <c r="W7" s="18"/>
      <c r="X7" s="18"/>
    </row>
    <row r="8" spans="1:24" s="19" customFormat="1" ht="18" customHeight="1">
      <c r="A8" s="26" t="s">
        <v>25</v>
      </c>
      <c r="B8" s="24">
        <f>B9</f>
        <v>0</v>
      </c>
      <c r="C8" s="24">
        <f>C9</f>
        <v>0</v>
      </c>
      <c r="D8" s="24">
        <f>D9</f>
        <v>0</v>
      </c>
      <c r="E8" s="24">
        <f>E9</f>
        <v>0</v>
      </c>
      <c r="F8" s="24">
        <v>0</v>
      </c>
      <c r="G8" s="24">
        <v>0</v>
      </c>
      <c r="H8" s="24">
        <f aca="true" t="shared" si="1" ref="H8:M8">H9</f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15">
        <f t="shared" si="0"/>
        <v>0</v>
      </c>
      <c r="O8" s="36">
        <f>N9</f>
        <v>0</v>
      </c>
      <c r="P8" s="33"/>
      <c r="Q8" s="12"/>
      <c r="R8" s="17"/>
      <c r="S8" s="18"/>
      <c r="T8" s="18"/>
      <c r="U8" s="18"/>
      <c r="V8" s="18"/>
      <c r="W8" s="18"/>
      <c r="X8" s="18"/>
    </row>
    <row r="9" spans="1:24" ht="18" customHeight="1" hidden="1">
      <c r="A9" s="20" t="s">
        <v>29</v>
      </c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5">
        <f t="shared" si="0"/>
        <v>0</v>
      </c>
      <c r="O9" s="18"/>
      <c r="P9" s="55"/>
      <c r="R9" s="17"/>
      <c r="S9" s="18"/>
      <c r="T9" s="18"/>
      <c r="U9" s="18"/>
      <c r="V9" s="18"/>
      <c r="W9" s="18"/>
      <c r="X9" s="18"/>
    </row>
    <row r="10" spans="1:24" ht="21" customHeight="1" hidden="1">
      <c r="A10" s="20" t="s">
        <v>29</v>
      </c>
      <c r="B10" s="2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5">
        <f t="shared" si="0"/>
        <v>0</v>
      </c>
      <c r="O10" s="18"/>
      <c r="P10" s="55"/>
      <c r="R10" s="17"/>
      <c r="S10" s="18"/>
      <c r="T10" s="18"/>
      <c r="U10" s="18"/>
      <c r="V10" s="18"/>
      <c r="W10" s="18"/>
      <c r="X10" s="18"/>
    </row>
    <row r="11" spans="1:24" s="19" customFormat="1" ht="24" customHeight="1" hidden="1">
      <c r="A11" s="27">
        <v>224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5">
        <f t="shared" si="0"/>
        <v>0</v>
      </c>
      <c r="O11" s="18"/>
      <c r="P11" s="33"/>
      <c r="Q11" s="18"/>
      <c r="R11" s="17"/>
      <c r="S11" s="18"/>
      <c r="T11" s="18"/>
      <c r="U11" s="18"/>
      <c r="V11" s="18"/>
      <c r="W11" s="18"/>
      <c r="X11" s="18"/>
    </row>
    <row r="12" spans="1:24" s="19" customFormat="1" ht="18" customHeight="1">
      <c r="A12" s="26" t="s">
        <v>30</v>
      </c>
      <c r="B12" s="24">
        <f>B24+B25+B26+B27+B28+B29+B30+B31</f>
        <v>0</v>
      </c>
      <c r="C12" s="24">
        <f>C24+C25+C26+C27+C28+C29+C30+C31</f>
        <v>0</v>
      </c>
      <c r="D12" s="24">
        <f>D13+D14</f>
        <v>0</v>
      </c>
      <c r="E12" s="24">
        <f>E24+E25+E26+E27+E28+E29+E30+E31</f>
        <v>0</v>
      </c>
      <c r="F12" s="24">
        <f>F24+F25+F26+F27+F28+F29+F30+F31</f>
        <v>0</v>
      </c>
      <c r="G12" s="24">
        <f>G13+G14+G15+G16+G18+G31</f>
        <v>0</v>
      </c>
      <c r="H12" s="24">
        <f aca="true" t="shared" si="2" ref="H12:M12">H24+H25+H26+H27+H28+H29+H30+H31</f>
        <v>0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15">
        <f t="shared" si="0"/>
        <v>0</v>
      </c>
      <c r="O12" s="36">
        <f>N13+N14+N15+N16+N18+N31</f>
        <v>0</v>
      </c>
      <c r="P12" s="33"/>
      <c r="Q12" s="18"/>
      <c r="R12" s="17"/>
      <c r="S12" s="18"/>
      <c r="T12" s="18"/>
      <c r="U12" s="18"/>
      <c r="V12" s="18"/>
      <c r="W12" s="18"/>
      <c r="X12" s="18"/>
    </row>
    <row r="13" spans="1:18" s="18" customFormat="1" ht="18" hidden="1">
      <c r="A13" s="20" t="s">
        <v>126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5">
        <f t="shared" si="0"/>
        <v>0</v>
      </c>
      <c r="P13" s="55"/>
      <c r="R13" s="17"/>
    </row>
    <row r="14" spans="1:18" s="18" customFormat="1" ht="30.75" hidden="1">
      <c r="A14" s="20" t="s">
        <v>127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5">
        <f t="shared" si="0"/>
        <v>0</v>
      </c>
      <c r="P14" s="55"/>
      <c r="R14" s="17"/>
    </row>
    <row r="15" spans="1:24" ht="18" hidden="1">
      <c r="A15" s="20" t="s">
        <v>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5">
        <f t="shared" si="0"/>
        <v>0</v>
      </c>
      <c r="O15" s="18"/>
      <c r="P15" s="55"/>
      <c r="R15" s="17"/>
      <c r="S15" s="18"/>
      <c r="T15" s="18"/>
      <c r="U15" s="18"/>
      <c r="V15" s="18"/>
      <c r="W15" s="18"/>
      <c r="X15" s="18"/>
    </row>
    <row r="16" spans="1:24" ht="18" hidden="1">
      <c r="A16" s="20" t="s">
        <v>33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5">
        <f t="shared" si="0"/>
        <v>0</v>
      </c>
      <c r="O16" s="18"/>
      <c r="P16" s="55"/>
      <c r="R16" s="17"/>
      <c r="S16" s="18"/>
      <c r="T16" s="18"/>
      <c r="U16" s="18"/>
      <c r="V16" s="18"/>
      <c r="W16" s="18"/>
      <c r="X16" s="18"/>
    </row>
    <row r="17" spans="1:24" ht="18" hidden="1">
      <c r="A17" s="2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5">
        <f t="shared" si="0"/>
        <v>0</v>
      </c>
      <c r="O17" s="18"/>
      <c r="P17" s="55"/>
      <c r="R17" s="17"/>
      <c r="S17" s="18"/>
      <c r="T17" s="18"/>
      <c r="U17" s="18"/>
      <c r="V17" s="18"/>
      <c r="W17" s="18"/>
      <c r="X17" s="18"/>
    </row>
    <row r="18" spans="1:24" ht="45.75" hidden="1">
      <c r="A18" s="20" t="s">
        <v>128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5">
        <f t="shared" si="0"/>
        <v>0</v>
      </c>
      <c r="O18" s="18"/>
      <c r="P18" s="55"/>
      <c r="R18" s="17"/>
      <c r="S18" s="18"/>
      <c r="T18" s="18"/>
      <c r="U18" s="18"/>
      <c r="V18" s="18"/>
      <c r="W18" s="18"/>
      <c r="X18" s="18"/>
    </row>
    <row r="19" spans="1:24" ht="18" hidden="1">
      <c r="A19" s="2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5">
        <f t="shared" si="0"/>
        <v>0</v>
      </c>
      <c r="O19" s="18"/>
      <c r="P19" s="55"/>
      <c r="R19" s="17"/>
      <c r="S19" s="18"/>
      <c r="T19" s="18"/>
      <c r="U19" s="18"/>
      <c r="V19" s="18"/>
      <c r="W19" s="18"/>
      <c r="X19" s="18"/>
    </row>
    <row r="20" spans="1:24" ht="30.75" hidden="1">
      <c r="A20" s="20" t="s">
        <v>129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5">
        <f t="shared" si="0"/>
        <v>0</v>
      </c>
      <c r="O20" s="18"/>
      <c r="P20" s="55"/>
      <c r="R20" s="17"/>
      <c r="S20" s="18"/>
      <c r="T20" s="18"/>
      <c r="U20" s="18"/>
      <c r="V20" s="18"/>
      <c r="W20" s="18"/>
      <c r="X20" s="18"/>
    </row>
    <row r="21" spans="1:24" ht="18" hidden="1">
      <c r="A21" s="20" t="s">
        <v>130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5">
        <f t="shared" si="0"/>
        <v>0</v>
      </c>
      <c r="O21" s="18"/>
      <c r="P21" s="55"/>
      <c r="R21" s="17"/>
      <c r="S21" s="18"/>
      <c r="T21" s="18"/>
      <c r="U21" s="18"/>
      <c r="V21" s="18"/>
      <c r="W21" s="18"/>
      <c r="X21" s="18"/>
    </row>
    <row r="22" spans="1:24" ht="30.75" hidden="1">
      <c r="A22" s="20" t="s">
        <v>131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5">
        <f t="shared" si="0"/>
        <v>0</v>
      </c>
      <c r="O22" s="18"/>
      <c r="P22" s="55"/>
      <c r="R22" s="17"/>
      <c r="S22" s="18"/>
      <c r="T22" s="18"/>
      <c r="U22" s="18"/>
      <c r="V22" s="18"/>
      <c r="W22" s="18"/>
      <c r="X22" s="18"/>
    </row>
    <row r="23" spans="1:24" ht="30.75" hidden="1">
      <c r="A23" s="20" t="s">
        <v>132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5">
        <f t="shared" si="0"/>
        <v>0</v>
      </c>
      <c r="O23" s="18"/>
      <c r="P23" s="55"/>
      <c r="R23" s="17"/>
      <c r="S23" s="18"/>
      <c r="T23" s="18"/>
      <c r="U23" s="18"/>
      <c r="V23" s="18"/>
      <c r="W23" s="18"/>
      <c r="X23" s="18"/>
    </row>
    <row r="24" spans="1:24" ht="60.75" hidden="1">
      <c r="A24" s="20" t="s">
        <v>133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5">
        <f t="shared" si="0"/>
        <v>0</v>
      </c>
      <c r="O24" s="18"/>
      <c r="P24" s="55"/>
      <c r="R24" s="17"/>
      <c r="S24" s="18"/>
      <c r="T24" s="18"/>
      <c r="U24" s="18"/>
      <c r="V24" s="18"/>
      <c r="W24" s="18"/>
      <c r="X24" s="18"/>
    </row>
    <row r="25" spans="1:24" ht="36" customHeight="1" hidden="1">
      <c r="A25" s="20" t="s">
        <v>134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5">
        <f t="shared" si="0"/>
        <v>0</v>
      </c>
      <c r="O25" s="18"/>
      <c r="P25" s="55"/>
      <c r="R25" s="17"/>
      <c r="S25" s="18"/>
      <c r="T25" s="18"/>
      <c r="U25" s="18"/>
      <c r="V25" s="18"/>
      <c r="W25" s="18"/>
      <c r="X25" s="18"/>
    </row>
    <row r="26" spans="1:24" ht="36" customHeight="1" hidden="1">
      <c r="A26" s="20" t="s">
        <v>135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5">
        <f t="shared" si="0"/>
        <v>0</v>
      </c>
      <c r="O26" s="18"/>
      <c r="P26" s="55"/>
      <c r="R26" s="17"/>
      <c r="S26" s="18"/>
      <c r="T26" s="18"/>
      <c r="U26" s="18"/>
      <c r="V26" s="18"/>
      <c r="W26" s="18"/>
      <c r="X26" s="18"/>
    </row>
    <row r="27" spans="1:24" ht="30.75" hidden="1">
      <c r="A27" s="20" t="s">
        <v>35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>
        <f t="shared" si="0"/>
        <v>0</v>
      </c>
      <c r="O27" s="18"/>
      <c r="P27" s="55"/>
      <c r="R27" s="17"/>
      <c r="S27" s="18"/>
      <c r="T27" s="18"/>
      <c r="U27" s="18"/>
      <c r="V27" s="18"/>
      <c r="W27" s="18"/>
      <c r="X27" s="18"/>
    </row>
    <row r="28" spans="1:24" ht="30.75" hidden="1">
      <c r="A28" s="20" t="s">
        <v>136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5">
        <f t="shared" si="0"/>
        <v>0</v>
      </c>
      <c r="O28" s="18"/>
      <c r="P28" s="55"/>
      <c r="R28" s="17"/>
      <c r="S28" s="18"/>
      <c r="T28" s="18"/>
      <c r="U28" s="18"/>
      <c r="V28" s="18"/>
      <c r="W28" s="18"/>
      <c r="X28" s="18"/>
    </row>
    <row r="29" spans="1:24" ht="18" hidden="1">
      <c r="A29" s="20" t="s">
        <v>32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5">
        <f t="shared" si="0"/>
        <v>0</v>
      </c>
      <c r="O29" s="18"/>
      <c r="P29" s="55"/>
      <c r="R29" s="17"/>
      <c r="S29" s="18"/>
      <c r="T29" s="18"/>
      <c r="U29" s="18"/>
      <c r="V29" s="18"/>
      <c r="W29" s="18"/>
      <c r="X29" s="18"/>
    </row>
    <row r="30" spans="1:24" ht="18" hidden="1">
      <c r="A30" s="20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">
        <f t="shared" si="0"/>
        <v>0</v>
      </c>
      <c r="O30" s="18"/>
      <c r="P30" s="55"/>
      <c r="R30" s="17"/>
      <c r="S30" s="18"/>
      <c r="T30" s="18"/>
      <c r="U30" s="18"/>
      <c r="V30" s="18"/>
      <c r="W30" s="18"/>
      <c r="X30" s="18"/>
    </row>
    <row r="31" spans="1:24" ht="46.5" customHeight="1" hidden="1">
      <c r="A31" s="20" t="s">
        <v>137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">
        <f t="shared" si="0"/>
        <v>0</v>
      </c>
      <c r="O31" s="18"/>
      <c r="P31" s="55"/>
      <c r="R31" s="17"/>
      <c r="S31" s="18"/>
      <c r="T31" s="18"/>
      <c r="U31" s="18"/>
      <c r="V31" s="18"/>
      <c r="W31" s="18"/>
      <c r="X31" s="18"/>
    </row>
    <row r="32" spans="1:24" ht="18" hidden="1">
      <c r="A32" s="2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">
        <f t="shared" si="0"/>
        <v>0</v>
      </c>
      <c r="O32" s="18"/>
      <c r="P32" s="55"/>
      <c r="R32" s="17"/>
      <c r="S32" s="18"/>
      <c r="T32" s="18"/>
      <c r="U32" s="18"/>
      <c r="V32" s="18"/>
      <c r="W32" s="18"/>
      <c r="X32" s="18"/>
    </row>
    <row r="33" spans="1:24" ht="18" hidden="1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">
        <f t="shared" si="0"/>
        <v>0</v>
      </c>
      <c r="O33" s="18"/>
      <c r="P33" s="55"/>
      <c r="R33" s="17"/>
      <c r="S33" s="18"/>
      <c r="T33" s="18"/>
      <c r="U33" s="18"/>
      <c r="V33" s="18"/>
      <c r="W33" s="18"/>
      <c r="X33" s="18"/>
    </row>
    <row r="34" spans="1:24" s="19" customFormat="1" ht="18">
      <c r="A34" s="26" t="s">
        <v>48</v>
      </c>
      <c r="B34" s="24">
        <f>B36+B37+B38+B42+B43</f>
        <v>0</v>
      </c>
      <c r="C34" s="24">
        <f>C36+C37+C38+C42+C43</f>
        <v>0</v>
      </c>
      <c r="D34" s="24">
        <f>D37</f>
        <v>0</v>
      </c>
      <c r="E34" s="24">
        <f aca="true" t="shared" si="3" ref="E34:M34">E36+E37+E38+E42+E43</f>
        <v>0</v>
      </c>
      <c r="F34" s="24">
        <f t="shared" si="3"/>
        <v>0</v>
      </c>
      <c r="G34" s="24">
        <f t="shared" si="3"/>
        <v>0</v>
      </c>
      <c r="H34" s="24">
        <f t="shared" si="3"/>
        <v>0</v>
      </c>
      <c r="I34" s="24">
        <f t="shared" si="3"/>
        <v>0</v>
      </c>
      <c r="J34" s="24">
        <f t="shared" si="3"/>
        <v>0</v>
      </c>
      <c r="K34" s="24">
        <f t="shared" si="3"/>
        <v>0</v>
      </c>
      <c r="L34" s="24">
        <f t="shared" si="3"/>
        <v>0</v>
      </c>
      <c r="M34" s="24">
        <f t="shared" si="3"/>
        <v>0</v>
      </c>
      <c r="N34" s="15">
        <f t="shared" si="0"/>
        <v>0</v>
      </c>
      <c r="O34" s="36">
        <f>N37+N38</f>
        <v>0</v>
      </c>
      <c r="P34" s="33"/>
      <c r="Q34" s="18"/>
      <c r="R34" s="17"/>
      <c r="S34" s="18"/>
      <c r="T34" s="18"/>
      <c r="U34" s="18"/>
      <c r="V34" s="18"/>
      <c r="W34" s="18"/>
      <c r="X34" s="18"/>
    </row>
    <row r="35" spans="1:18" s="18" customFormat="1" ht="18" hidden="1">
      <c r="A35" s="2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5">
        <f t="shared" si="0"/>
        <v>0</v>
      </c>
      <c r="P35" s="55"/>
      <c r="R35" s="17"/>
    </row>
    <row r="36" spans="1:18" s="18" customFormat="1" ht="18" hidden="1">
      <c r="A36" s="2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5">
        <f t="shared" si="0"/>
        <v>0</v>
      </c>
      <c r="P36" s="55"/>
      <c r="R36" s="17"/>
    </row>
    <row r="37" spans="1:18" s="18" customFormat="1" ht="45.75" hidden="1">
      <c r="A37" s="20" t="s">
        <v>138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5">
        <f t="shared" si="0"/>
        <v>0</v>
      </c>
      <c r="P37" s="55"/>
      <c r="R37" s="17"/>
    </row>
    <row r="38" spans="1:18" s="18" customFormat="1" ht="18" hidden="1">
      <c r="A38" s="20" t="s">
        <v>139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5">
        <f t="shared" si="0"/>
        <v>0</v>
      </c>
      <c r="P38" s="55"/>
      <c r="R38" s="17"/>
    </row>
    <row r="39" spans="1:18" s="18" customFormat="1" ht="30.75" hidden="1">
      <c r="A39" s="20" t="s">
        <v>140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5">
        <f t="shared" si="0"/>
        <v>0</v>
      </c>
      <c r="P39" s="55"/>
      <c r="R39" s="17"/>
    </row>
    <row r="40" spans="1:18" s="18" customFormat="1" ht="30.75" hidden="1">
      <c r="A40" s="20" t="s">
        <v>59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5">
        <f t="shared" si="0"/>
        <v>0</v>
      </c>
      <c r="P40" s="55"/>
      <c r="R40" s="17"/>
    </row>
    <row r="41" spans="1:18" s="18" customFormat="1" ht="30.75" hidden="1">
      <c r="A41" s="20" t="s">
        <v>111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5">
        <f t="shared" si="0"/>
        <v>0</v>
      </c>
      <c r="P41" s="55"/>
      <c r="R41" s="17"/>
    </row>
    <row r="42" spans="1:18" s="18" customFormat="1" ht="18" hidden="1">
      <c r="A42" s="20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5">
        <f t="shared" si="0"/>
        <v>0</v>
      </c>
      <c r="P42" s="55"/>
      <c r="R42" s="17"/>
    </row>
    <row r="43" spans="1:18" s="18" customFormat="1" ht="30.75" hidden="1">
      <c r="A43" s="20" t="s">
        <v>141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15">
        <f t="shared" si="0"/>
        <v>0</v>
      </c>
      <c r="P43" s="55"/>
      <c r="R43" s="17"/>
    </row>
    <row r="44" spans="1:18" s="18" customFormat="1" ht="30.75" hidden="1">
      <c r="A44" s="20" t="s">
        <v>142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5">
        <f t="shared" si="0"/>
        <v>0</v>
      </c>
      <c r="P44" s="55"/>
      <c r="R44" s="17"/>
    </row>
    <row r="45" spans="1:18" s="18" customFormat="1" ht="30.75" hidden="1">
      <c r="A45" s="20" t="s">
        <v>143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5">
        <f t="shared" si="0"/>
        <v>0</v>
      </c>
      <c r="P45" s="55"/>
      <c r="R45" s="17"/>
    </row>
    <row r="46" spans="1:18" s="18" customFormat="1" ht="45.75" hidden="1">
      <c r="A46" s="20" t="s">
        <v>144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5">
        <f t="shared" si="0"/>
        <v>0</v>
      </c>
      <c r="P46" s="55"/>
      <c r="R46" s="17"/>
    </row>
    <row r="47" spans="1:18" s="18" customFormat="1" ht="30.75" hidden="1">
      <c r="A47" s="20" t="s">
        <v>145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5">
        <f t="shared" si="0"/>
        <v>0</v>
      </c>
      <c r="P47" s="55"/>
      <c r="R47" s="17"/>
    </row>
    <row r="48" spans="1:18" s="18" customFormat="1" ht="18" hidden="1">
      <c r="A48" s="20" t="s">
        <v>146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5">
        <f t="shared" si="0"/>
        <v>0</v>
      </c>
      <c r="P48" s="55"/>
      <c r="R48" s="17"/>
    </row>
    <row r="49" spans="1:18" s="18" customFormat="1" ht="60.75" hidden="1">
      <c r="A49" s="20" t="s">
        <v>147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5">
        <f t="shared" si="0"/>
        <v>0</v>
      </c>
      <c r="P49" s="55"/>
      <c r="R49" s="17"/>
    </row>
    <row r="50" spans="1:18" s="18" customFormat="1" ht="30.75" hidden="1">
      <c r="A50" s="20" t="s">
        <v>148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5">
        <f t="shared" si="0"/>
        <v>0</v>
      </c>
      <c r="P50" s="55"/>
      <c r="R50" s="17"/>
    </row>
    <row r="51" spans="1:24" s="19" customFormat="1" ht="18">
      <c r="A51" s="26" t="s">
        <v>62</v>
      </c>
      <c r="B51" s="24">
        <f aca="true" t="shared" si="4" ref="B51:M51">B56+B59</f>
        <v>0</v>
      </c>
      <c r="C51" s="24">
        <f t="shared" si="4"/>
        <v>0</v>
      </c>
      <c r="D51" s="24">
        <f t="shared" si="4"/>
        <v>0</v>
      </c>
      <c r="E51" s="24">
        <f t="shared" si="4"/>
        <v>0</v>
      </c>
      <c r="F51" s="24">
        <f t="shared" si="4"/>
        <v>0</v>
      </c>
      <c r="G51" s="24">
        <f t="shared" si="4"/>
        <v>0</v>
      </c>
      <c r="H51" s="24">
        <f t="shared" si="4"/>
        <v>0</v>
      </c>
      <c r="I51" s="24">
        <f t="shared" si="4"/>
        <v>0</v>
      </c>
      <c r="J51" s="24">
        <f t="shared" si="4"/>
        <v>0</v>
      </c>
      <c r="K51" s="24">
        <f t="shared" si="4"/>
        <v>0</v>
      </c>
      <c r="L51" s="24">
        <f t="shared" si="4"/>
        <v>0</v>
      </c>
      <c r="M51" s="24">
        <f t="shared" si="4"/>
        <v>0</v>
      </c>
      <c r="N51" s="15">
        <f t="shared" si="0"/>
        <v>0</v>
      </c>
      <c r="O51" s="36">
        <f>N56+N59</f>
        <v>0</v>
      </c>
      <c r="P51" s="33"/>
      <c r="Q51" s="18"/>
      <c r="R51" s="17"/>
      <c r="S51" s="18"/>
      <c r="T51" s="18"/>
      <c r="U51" s="18"/>
      <c r="V51" s="18"/>
      <c r="W51" s="18"/>
      <c r="X51" s="18"/>
    </row>
    <row r="52" spans="1:24" s="30" customFormat="1" ht="18" hidden="1">
      <c r="A52" s="20" t="s">
        <v>65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5">
        <f t="shared" si="0"/>
        <v>0</v>
      </c>
      <c r="O52" s="18"/>
      <c r="P52" s="55"/>
      <c r="Q52" s="18"/>
      <c r="R52" s="17"/>
      <c r="S52" s="18"/>
      <c r="T52" s="18"/>
      <c r="U52" s="18"/>
      <c r="V52" s="18"/>
      <c r="W52" s="18"/>
      <c r="X52" s="18"/>
    </row>
    <row r="53" spans="1:24" s="30" customFormat="1" ht="18" hidden="1">
      <c r="A53" s="48" t="s">
        <v>149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">
        <f t="shared" si="0"/>
        <v>0</v>
      </c>
      <c r="O53" s="18"/>
      <c r="P53" s="55"/>
      <c r="Q53" s="18"/>
      <c r="R53" s="17"/>
      <c r="S53" s="18"/>
      <c r="T53" s="18"/>
      <c r="U53" s="18"/>
      <c r="V53" s="18"/>
      <c r="W53" s="18"/>
      <c r="X53" s="18"/>
    </row>
    <row r="54" spans="1:24" s="30" customFormat="1" ht="18" hidden="1">
      <c r="A54" s="48" t="s">
        <v>66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5">
        <f t="shared" si="0"/>
        <v>0</v>
      </c>
      <c r="O54" s="18"/>
      <c r="P54" s="55"/>
      <c r="Q54" s="18"/>
      <c r="R54" s="17"/>
      <c r="S54" s="18"/>
      <c r="T54" s="18"/>
      <c r="U54" s="18"/>
      <c r="V54" s="18"/>
      <c r="W54" s="18"/>
      <c r="X54" s="18"/>
    </row>
    <row r="55" spans="1:24" s="30" customFormat="1" ht="30.75" hidden="1">
      <c r="A55" s="48" t="s">
        <v>113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5">
        <f t="shared" si="0"/>
        <v>0</v>
      </c>
      <c r="O55" s="18"/>
      <c r="P55" s="55"/>
      <c r="Q55" s="18"/>
      <c r="R55" s="17"/>
      <c r="S55" s="18"/>
      <c r="T55" s="18"/>
      <c r="U55" s="18"/>
      <c r="V55" s="18"/>
      <c r="W55" s="18"/>
      <c r="X55" s="18"/>
    </row>
    <row r="56" spans="1:24" s="30" customFormat="1" ht="18" hidden="1">
      <c r="A56" s="20" t="s">
        <v>114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5">
        <f t="shared" si="0"/>
        <v>0</v>
      </c>
      <c r="O56" s="18"/>
      <c r="P56" s="55"/>
      <c r="Q56" s="18"/>
      <c r="R56" s="17"/>
      <c r="S56" s="18"/>
      <c r="T56" s="18"/>
      <c r="U56" s="18"/>
      <c r="V56" s="18"/>
      <c r="W56" s="18"/>
      <c r="X56" s="18"/>
    </row>
    <row r="57" spans="1:24" s="30" customFormat="1" ht="18" hidden="1">
      <c r="A57" s="20" t="s">
        <v>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5">
        <f t="shared" si="0"/>
        <v>0</v>
      </c>
      <c r="O57" s="18"/>
      <c r="P57" s="55"/>
      <c r="Q57" s="18"/>
      <c r="R57" s="17"/>
      <c r="S57" s="18"/>
      <c r="T57" s="18"/>
      <c r="U57" s="18"/>
      <c r="V57" s="18"/>
      <c r="W57" s="18"/>
      <c r="X57" s="18"/>
    </row>
    <row r="58" spans="1:24" ht="18" hidden="1">
      <c r="A58" s="20" t="s">
        <v>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5">
        <f t="shared" si="0"/>
        <v>0</v>
      </c>
      <c r="O58" s="18"/>
      <c r="P58" s="55"/>
      <c r="R58" s="17"/>
      <c r="S58" s="18"/>
      <c r="T58" s="18"/>
      <c r="U58" s="18"/>
      <c r="V58" s="18"/>
      <c r="W58" s="18"/>
      <c r="X58" s="18"/>
    </row>
    <row r="59" spans="1:24" ht="18" hidden="1">
      <c r="A59" s="20" t="s">
        <v>63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5">
        <f t="shared" si="0"/>
        <v>0</v>
      </c>
      <c r="O59" s="18"/>
      <c r="P59" s="55"/>
      <c r="R59" s="17"/>
      <c r="S59" s="18"/>
      <c r="T59" s="18"/>
      <c r="U59" s="18"/>
      <c r="V59" s="18"/>
      <c r="W59" s="18"/>
      <c r="X59" s="18"/>
    </row>
    <row r="60" spans="1:24" ht="18" hidden="1">
      <c r="A60" s="20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5">
        <f t="shared" si="0"/>
        <v>0</v>
      </c>
      <c r="O60" s="18"/>
      <c r="P60" s="55"/>
      <c r="R60" s="17"/>
      <c r="S60" s="18"/>
      <c r="T60" s="18"/>
      <c r="U60" s="18"/>
      <c r="V60" s="18"/>
      <c r="W60" s="18"/>
      <c r="X60" s="18"/>
    </row>
    <row r="61" spans="1:24" s="30" customFormat="1" ht="18" hidden="1">
      <c r="A61" s="2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5">
        <f t="shared" si="0"/>
        <v>0</v>
      </c>
      <c r="O61" s="18"/>
      <c r="P61" s="55"/>
      <c r="Q61" s="18"/>
      <c r="R61" s="17"/>
      <c r="S61" s="18"/>
      <c r="T61" s="18"/>
      <c r="U61" s="18"/>
      <c r="V61" s="18"/>
      <c r="W61" s="18"/>
      <c r="X61" s="18"/>
    </row>
    <row r="62" spans="1:24" s="30" customFormat="1" ht="18" hidden="1">
      <c r="A62" s="2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5">
        <f t="shared" si="0"/>
        <v>0</v>
      </c>
      <c r="O62" s="18"/>
      <c r="P62" s="55"/>
      <c r="Q62" s="18"/>
      <c r="R62" s="17"/>
      <c r="S62" s="18"/>
      <c r="T62" s="18"/>
      <c r="U62" s="18"/>
      <c r="V62" s="18"/>
      <c r="W62" s="18"/>
      <c r="X62" s="18"/>
    </row>
    <row r="63" spans="1:24" s="30" customFormat="1" ht="18" hidden="1">
      <c r="A63" s="2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5">
        <f t="shared" si="0"/>
        <v>0</v>
      </c>
      <c r="O63" s="18"/>
      <c r="P63" s="55"/>
      <c r="Q63" s="18"/>
      <c r="R63" s="17"/>
      <c r="S63" s="18"/>
      <c r="T63" s="18"/>
      <c r="U63" s="18"/>
      <c r="V63" s="18"/>
      <c r="W63" s="18"/>
      <c r="X63" s="18"/>
    </row>
    <row r="64" spans="1:24" s="30" customFormat="1" ht="18" hidden="1">
      <c r="A64" s="20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5">
        <f t="shared" si="0"/>
        <v>0</v>
      </c>
      <c r="O64" s="18"/>
      <c r="P64" s="55"/>
      <c r="Q64" s="18"/>
      <c r="R64" s="17"/>
      <c r="S64" s="18"/>
      <c r="T64" s="18"/>
      <c r="U64" s="18"/>
      <c r="V64" s="18"/>
      <c r="W64" s="18"/>
      <c r="X64" s="18"/>
    </row>
    <row r="65" spans="1:24" s="30" customFormat="1" ht="18" hidden="1">
      <c r="A65" s="20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5">
        <f t="shared" si="0"/>
        <v>0</v>
      </c>
      <c r="O65" s="18"/>
      <c r="P65" s="55"/>
      <c r="Q65" s="18"/>
      <c r="R65" s="17"/>
      <c r="S65" s="18"/>
      <c r="T65" s="18"/>
      <c r="U65" s="18"/>
      <c r="V65" s="18"/>
      <c r="W65" s="18"/>
      <c r="X65" s="18"/>
    </row>
    <row r="66" spans="1:24" s="19" customFormat="1" ht="18">
      <c r="A66" s="14" t="s">
        <v>69</v>
      </c>
      <c r="B66" s="24">
        <v>0</v>
      </c>
      <c r="C66" s="24">
        <v>0</v>
      </c>
      <c r="D66" s="24">
        <f>D67</f>
        <v>0</v>
      </c>
      <c r="E66" s="24">
        <v>0</v>
      </c>
      <c r="F66" s="24">
        <v>0</v>
      </c>
      <c r="G66" s="24">
        <v>0</v>
      </c>
      <c r="H66" s="24">
        <f aca="true" t="shared" si="5" ref="H66:M66">H67+H68</f>
        <v>0</v>
      </c>
      <c r="I66" s="24">
        <f t="shared" si="5"/>
        <v>0</v>
      </c>
      <c r="J66" s="24">
        <f t="shared" si="5"/>
        <v>0</v>
      </c>
      <c r="K66" s="24">
        <f t="shared" si="5"/>
        <v>0</v>
      </c>
      <c r="L66" s="24">
        <f t="shared" si="5"/>
        <v>0</v>
      </c>
      <c r="M66" s="24">
        <f t="shared" si="5"/>
        <v>0</v>
      </c>
      <c r="N66" s="15">
        <f t="shared" si="0"/>
        <v>0</v>
      </c>
      <c r="O66" s="36">
        <f>N67+N68</f>
        <v>0</v>
      </c>
      <c r="P66" s="33"/>
      <c r="Q66" s="18"/>
      <c r="R66" s="17"/>
      <c r="S66" s="18"/>
      <c r="T66" s="18"/>
      <c r="U66" s="18"/>
      <c r="V66" s="18"/>
      <c r="W66" s="18"/>
      <c r="X66" s="18"/>
    </row>
    <row r="67" spans="1:18" s="18" customFormat="1" ht="18" hidden="1">
      <c r="A67" s="20" t="s">
        <v>150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2">
        <f t="shared" si="0"/>
        <v>0</v>
      </c>
      <c r="P67" s="55"/>
      <c r="R67" s="17"/>
    </row>
    <row r="68" spans="1:18" s="18" customFormat="1" ht="18" hidden="1">
      <c r="A68" s="20" t="s">
        <v>151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2">
        <f t="shared" si="0"/>
        <v>0</v>
      </c>
      <c r="P68" s="55"/>
      <c r="R68" s="17"/>
    </row>
    <row r="69" spans="1:18" s="18" customFormat="1" ht="18" hidden="1">
      <c r="A69" s="20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2">
        <f t="shared" si="0"/>
        <v>0</v>
      </c>
      <c r="P69" s="55"/>
      <c r="R69" s="17"/>
    </row>
    <row r="70" spans="1:24" s="19" customFormat="1" ht="18">
      <c r="A70" s="26" t="s">
        <v>83</v>
      </c>
      <c r="B70" s="24">
        <f aca="true" t="shared" si="6" ref="B70:M70">B71</f>
        <v>0</v>
      </c>
      <c r="C70" s="24">
        <f t="shared" si="6"/>
        <v>4309</v>
      </c>
      <c r="D70" s="24">
        <f t="shared" si="6"/>
        <v>2265.9</v>
      </c>
      <c r="E70" s="24">
        <f t="shared" si="6"/>
        <v>14087.1</v>
      </c>
      <c r="F70" s="24">
        <f t="shared" si="6"/>
        <v>14371.6</v>
      </c>
      <c r="G70" s="24">
        <f t="shared" si="6"/>
        <v>2826.6</v>
      </c>
      <c r="H70" s="24">
        <f t="shared" si="6"/>
        <v>15418.3</v>
      </c>
      <c r="I70" s="24">
        <f t="shared" si="6"/>
        <v>24687.15</v>
      </c>
      <c r="J70" s="24">
        <f t="shared" si="6"/>
        <v>36987.45</v>
      </c>
      <c r="K70" s="24">
        <f t="shared" si="6"/>
        <v>21765.8</v>
      </c>
      <c r="L70" s="24">
        <f t="shared" si="6"/>
        <v>33698.6</v>
      </c>
      <c r="M70" s="24">
        <f t="shared" si="6"/>
        <v>29415</v>
      </c>
      <c r="N70" s="15">
        <f t="shared" si="0"/>
        <v>199832.5</v>
      </c>
      <c r="O70" s="36">
        <f>N71</f>
        <v>199832.5</v>
      </c>
      <c r="P70" s="33"/>
      <c r="Q70" s="33"/>
      <c r="R70" s="17"/>
      <c r="S70" s="18"/>
      <c r="T70" s="18"/>
      <c r="U70" s="18"/>
      <c r="V70" s="18"/>
      <c r="W70" s="18"/>
      <c r="X70" s="18"/>
    </row>
    <row r="71" spans="1:24" ht="18">
      <c r="A71" s="20" t="s">
        <v>152</v>
      </c>
      <c r="B71" s="21"/>
      <c r="C71" s="25">
        <v>4309</v>
      </c>
      <c r="D71" s="25">
        <v>2265.9</v>
      </c>
      <c r="E71" s="25">
        <v>14087.1</v>
      </c>
      <c r="F71" s="25">
        <v>14371.6</v>
      </c>
      <c r="G71" s="25">
        <v>2826.6</v>
      </c>
      <c r="H71" s="25">
        <v>15418.3</v>
      </c>
      <c r="I71" s="25">
        <v>24687.15</v>
      </c>
      <c r="J71" s="25">
        <v>36987.45</v>
      </c>
      <c r="K71" s="25">
        <v>21765.8</v>
      </c>
      <c r="L71" s="25">
        <v>33698.6</v>
      </c>
      <c r="M71" s="25">
        <v>29415</v>
      </c>
      <c r="N71" s="15">
        <f t="shared" si="0"/>
        <v>199832.5</v>
      </c>
      <c r="O71" s="18"/>
      <c r="P71" s="55"/>
      <c r="Q71" s="55"/>
      <c r="R71" s="17"/>
      <c r="S71" s="18"/>
      <c r="T71" s="18"/>
      <c r="U71" s="18"/>
      <c r="V71" s="18"/>
      <c r="W71" s="18"/>
      <c r="X71" s="18"/>
    </row>
    <row r="72" spans="1:24" s="19" customFormat="1" ht="32.25" customHeight="1">
      <c r="A72" s="26" t="s">
        <v>94</v>
      </c>
      <c r="B72" s="15">
        <f aca="true" t="shared" si="7" ref="B72:M72">B6+B8+B12+B34+B51+B66+B70</f>
        <v>0</v>
      </c>
      <c r="C72" s="15">
        <f t="shared" si="7"/>
        <v>4309</v>
      </c>
      <c r="D72" s="15">
        <f t="shared" si="7"/>
        <v>2265.9</v>
      </c>
      <c r="E72" s="15">
        <f t="shared" si="7"/>
        <v>14087.1</v>
      </c>
      <c r="F72" s="15">
        <f t="shared" si="7"/>
        <v>14371.6</v>
      </c>
      <c r="G72" s="15">
        <f t="shared" si="7"/>
        <v>2826.6</v>
      </c>
      <c r="H72" s="15">
        <f t="shared" si="7"/>
        <v>15418.3</v>
      </c>
      <c r="I72" s="15">
        <f t="shared" si="7"/>
        <v>24687.15</v>
      </c>
      <c r="J72" s="15">
        <f t="shared" si="7"/>
        <v>36987.45</v>
      </c>
      <c r="K72" s="15">
        <f t="shared" si="7"/>
        <v>21765.8</v>
      </c>
      <c r="L72" s="15">
        <f t="shared" si="7"/>
        <v>33698.6</v>
      </c>
      <c r="M72" s="15">
        <f t="shared" si="7"/>
        <v>29415</v>
      </c>
      <c r="N72" s="15">
        <f t="shared" si="0"/>
        <v>199832.5</v>
      </c>
      <c r="O72" s="56">
        <f>O6+O8+O12+O34+O51+O66+O70</f>
        <v>199832.5</v>
      </c>
      <c r="P72" s="33"/>
      <c r="Q72" s="17"/>
      <c r="R72" s="17"/>
      <c r="S72" s="18"/>
      <c r="T72" s="18"/>
      <c r="U72" s="18"/>
      <c r="V72" s="18"/>
      <c r="W72" s="18"/>
      <c r="X72" s="18"/>
    </row>
    <row r="73" spans="1:24" s="19" customFormat="1" ht="45" customHeight="1">
      <c r="A73" s="64" t="s">
        <v>99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s="19" customFormat="1" ht="26.25" customHeight="1">
      <c r="A74" s="63" t="s">
        <v>100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18"/>
      <c r="P74" s="18"/>
      <c r="Q74" s="18"/>
      <c r="R74" s="18"/>
      <c r="S74" s="18"/>
      <c r="T74" s="18"/>
      <c r="U74" s="18"/>
      <c r="V74" s="18"/>
      <c r="W74" s="18"/>
      <c r="X74" s="18"/>
    </row>
  </sheetData>
  <sheetProtection selectLockedCells="1" selectUnlockedCells="1"/>
  <mergeCells count="6">
    <mergeCell ref="A1:C1"/>
    <mergeCell ref="A2:N2"/>
    <mergeCell ref="A3:N3"/>
    <mergeCell ref="A4:N4"/>
    <mergeCell ref="A73:N73"/>
    <mergeCell ref="A74:N74"/>
  </mergeCells>
  <printOptions/>
  <pageMargins left="0.5513888888888889" right="0.19652777777777777" top="1.18125" bottom="0.7875" header="0.5118055555555555" footer="0.5118055555555555"/>
  <pageSetup horizontalDpi="300" verticalDpi="3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2"/>
  <sheetViews>
    <sheetView zoomScaleSheetLayoutView="71" zoomScalePageLayoutView="0" workbookViewId="0" topLeftCell="A1">
      <selection activeCell="A145" sqref="A145"/>
    </sheetView>
  </sheetViews>
  <sheetFormatPr defaultColWidth="9.140625" defaultRowHeight="12.75"/>
  <cols>
    <col min="1" max="1" width="28.7109375" style="1" customWidth="1"/>
    <col min="2" max="3" width="11.28125" style="1" customWidth="1"/>
    <col min="4" max="13" width="11.28125" style="2" customWidth="1"/>
    <col min="14" max="14" width="12.57421875" style="2" customWidth="1"/>
    <col min="15" max="15" width="9.140625" style="3" customWidth="1"/>
    <col min="16" max="16" width="14.8515625" style="3" customWidth="1"/>
    <col min="17" max="255" width="9.140625" style="3" customWidth="1"/>
  </cols>
  <sheetData>
    <row r="1" spans="1:3" ht="44.25" customHeight="1">
      <c r="A1" s="58" t="s">
        <v>153</v>
      </c>
      <c r="B1" s="58"/>
      <c r="C1" s="58"/>
    </row>
    <row r="2" spans="1:14" ht="97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>
      <c r="A4" s="61" t="s">
        <v>154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2" s="13" customFormat="1" ht="60" customHeight="1">
      <c r="A5" s="9"/>
      <c r="B5" s="52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53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4" t="s">
        <v>16</v>
      </c>
      <c r="O5" s="12"/>
      <c r="P5" s="12"/>
      <c r="Q5" s="12"/>
      <c r="R5" s="12"/>
      <c r="S5" s="12"/>
      <c r="T5" s="12"/>
      <c r="U5" s="12"/>
      <c r="V5" s="12"/>
    </row>
    <row r="6" spans="1:22" s="19" customFormat="1" ht="21" customHeight="1" hidden="1">
      <c r="A6" s="14">
        <v>222</v>
      </c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5">
        <f>B6+C6+D6</f>
        <v>0</v>
      </c>
      <c r="O6" s="18"/>
      <c r="P6" s="17"/>
      <c r="Q6" s="18"/>
      <c r="R6" s="18"/>
      <c r="S6" s="18"/>
      <c r="T6" s="18"/>
      <c r="U6" s="18"/>
      <c r="V6" s="18"/>
    </row>
    <row r="7" spans="1:22" s="19" customFormat="1" ht="21" customHeight="1" hidden="1">
      <c r="A7" s="26" t="s">
        <v>155</v>
      </c>
      <c r="B7" s="24">
        <f aca="true" t="shared" si="0" ref="B7:M7">B8</f>
        <v>0</v>
      </c>
      <c r="C7" s="24">
        <f t="shared" si="0"/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15">
        <f aca="true" t="shared" si="1" ref="N7:N150">B7+C7+D7+E7+F7+G7+H7+I7+J7+K7+L7+M7</f>
        <v>0</v>
      </c>
      <c r="O7" s="18"/>
      <c r="P7" s="17"/>
      <c r="Q7" s="18"/>
      <c r="R7" s="18"/>
      <c r="S7" s="18"/>
      <c r="T7" s="18"/>
      <c r="U7" s="18"/>
      <c r="V7" s="18"/>
    </row>
    <row r="8" spans="1:22" ht="21" customHeight="1" hidden="1">
      <c r="A8" s="20" t="s">
        <v>125</v>
      </c>
      <c r="B8" s="2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5">
        <f t="shared" si="1"/>
        <v>0</v>
      </c>
      <c r="O8" s="18"/>
      <c r="P8" s="17"/>
      <c r="Q8" s="18"/>
      <c r="R8" s="18"/>
      <c r="S8" s="18"/>
      <c r="T8" s="18"/>
      <c r="U8" s="18"/>
      <c r="V8" s="18"/>
    </row>
    <row r="9" spans="1:22" ht="21" customHeight="1" hidden="1">
      <c r="A9" s="20" t="s">
        <v>29</v>
      </c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5">
        <f t="shared" si="1"/>
        <v>0</v>
      </c>
      <c r="O9" s="18"/>
      <c r="P9" s="17"/>
      <c r="Q9" s="18"/>
      <c r="R9" s="18"/>
      <c r="S9" s="18"/>
      <c r="T9" s="18"/>
      <c r="U9" s="18"/>
      <c r="V9" s="18"/>
    </row>
    <row r="10" spans="1:22" s="19" customFormat="1" ht="24" customHeight="1" hidden="1">
      <c r="A10" s="27">
        <v>224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5">
        <f t="shared" si="1"/>
        <v>0</v>
      </c>
      <c r="O10" s="18"/>
      <c r="P10" s="17"/>
      <c r="Q10" s="18"/>
      <c r="R10" s="18"/>
      <c r="S10" s="18"/>
      <c r="T10" s="18"/>
      <c r="U10" s="18"/>
      <c r="V10" s="18"/>
    </row>
    <row r="11" spans="1:22" s="19" customFormat="1" ht="27" customHeight="1" hidden="1">
      <c r="A11" s="26" t="s">
        <v>30</v>
      </c>
      <c r="B11" s="24">
        <f aca="true" t="shared" si="2" ref="B11:M11">B12+B13+B14+B15+B16+B17+B18+B19+B20+B21+B22+B23+B24+B25+B26+B27+B28+B29+B30+B31+B32+B33+B34+B35+B36+B37+B38+B39+B40+B41+B42+B43+B44</f>
        <v>0</v>
      </c>
      <c r="C11" s="24">
        <f t="shared" si="2"/>
        <v>0</v>
      </c>
      <c r="D11" s="24">
        <f t="shared" si="2"/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15">
        <f t="shared" si="1"/>
        <v>0</v>
      </c>
      <c r="O11" s="18"/>
      <c r="P11" s="17"/>
      <c r="Q11" s="18"/>
      <c r="R11" s="18"/>
      <c r="S11" s="18"/>
      <c r="T11" s="18"/>
      <c r="U11" s="18"/>
      <c r="V11" s="18"/>
    </row>
    <row r="12" spans="1:22" ht="21.75" customHeight="1" hidden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5">
        <f t="shared" si="1"/>
        <v>0</v>
      </c>
      <c r="O12" s="18"/>
      <c r="P12" s="17"/>
      <c r="Q12" s="18"/>
      <c r="R12" s="18"/>
      <c r="S12" s="18"/>
      <c r="T12" s="18"/>
      <c r="U12" s="18"/>
      <c r="V12" s="18"/>
    </row>
    <row r="13" spans="1:22" ht="15.75" hidden="1">
      <c r="A13" s="48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">
        <f t="shared" si="1"/>
        <v>0</v>
      </c>
      <c r="O13" s="18"/>
      <c r="P13" s="17"/>
      <c r="Q13" s="18"/>
      <c r="R13" s="18"/>
      <c r="S13" s="18"/>
      <c r="T13" s="18"/>
      <c r="U13" s="18"/>
      <c r="V13" s="18"/>
    </row>
    <row r="14" spans="1:22" ht="15.75" hidden="1">
      <c r="A14" s="48" t="s">
        <v>34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5">
        <f t="shared" si="1"/>
        <v>0</v>
      </c>
      <c r="O14" s="18"/>
      <c r="P14" s="17"/>
      <c r="Q14" s="18"/>
      <c r="R14" s="18"/>
      <c r="S14" s="18"/>
      <c r="T14" s="18"/>
      <c r="U14" s="18"/>
      <c r="V14" s="18"/>
    </row>
    <row r="15" spans="1:22" ht="15.75" hidden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5">
        <f t="shared" si="1"/>
        <v>0</v>
      </c>
      <c r="O15" s="18"/>
      <c r="P15" s="17"/>
      <c r="Q15" s="18"/>
      <c r="R15" s="18"/>
      <c r="S15" s="18"/>
      <c r="T15" s="18"/>
      <c r="U15" s="18"/>
      <c r="V15" s="18"/>
    </row>
    <row r="16" spans="1:22" ht="15.75" hidden="1">
      <c r="A16" s="48" t="s">
        <v>156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5">
        <f t="shared" si="1"/>
        <v>0</v>
      </c>
      <c r="O16" s="18"/>
      <c r="P16" s="17"/>
      <c r="Q16" s="18"/>
      <c r="R16" s="18"/>
      <c r="S16" s="18"/>
      <c r="T16" s="18"/>
      <c r="U16" s="18"/>
      <c r="V16" s="18"/>
    </row>
    <row r="17" spans="1:22" ht="30.75" hidden="1">
      <c r="A17" s="48" t="s">
        <v>157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5">
        <f t="shared" si="1"/>
        <v>0</v>
      </c>
      <c r="O17" s="18"/>
      <c r="P17" s="17"/>
      <c r="Q17" s="18"/>
      <c r="R17" s="18"/>
      <c r="S17" s="18"/>
      <c r="T17" s="18"/>
      <c r="U17" s="18"/>
      <c r="V17" s="18"/>
    </row>
    <row r="18" spans="1:22" ht="15.75" hidden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">
        <f t="shared" si="1"/>
        <v>0</v>
      </c>
      <c r="O18" s="18"/>
      <c r="P18" s="17"/>
      <c r="Q18" s="18"/>
      <c r="R18" s="18"/>
      <c r="S18" s="18"/>
      <c r="T18" s="18"/>
      <c r="U18" s="18"/>
      <c r="V18" s="18"/>
    </row>
    <row r="19" spans="1:22" ht="15.75" hidden="1">
      <c r="A19" s="48" t="s">
        <v>129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5">
        <f t="shared" si="1"/>
        <v>0</v>
      </c>
      <c r="O19" s="18"/>
      <c r="P19" s="17"/>
      <c r="Q19" s="18"/>
      <c r="R19" s="18"/>
      <c r="S19" s="18"/>
      <c r="T19" s="18"/>
      <c r="U19" s="18"/>
      <c r="V19" s="18"/>
    </row>
    <row r="20" spans="1:22" ht="15.75" hidden="1">
      <c r="A20" s="48" t="s">
        <v>130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5">
        <f t="shared" si="1"/>
        <v>0</v>
      </c>
      <c r="O20" s="18"/>
      <c r="P20" s="17"/>
      <c r="Q20" s="18"/>
      <c r="R20" s="18"/>
      <c r="S20" s="18"/>
      <c r="T20" s="18"/>
      <c r="U20" s="18"/>
      <c r="V20" s="18"/>
    </row>
    <row r="21" spans="1:22" ht="15.75" hidden="1">
      <c r="A21" s="48" t="s">
        <v>131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5">
        <f t="shared" si="1"/>
        <v>0</v>
      </c>
      <c r="O21" s="18"/>
      <c r="P21" s="17"/>
      <c r="Q21" s="18"/>
      <c r="R21" s="18"/>
      <c r="S21" s="18"/>
      <c r="T21" s="18"/>
      <c r="U21" s="18"/>
      <c r="V21" s="18"/>
    </row>
    <row r="22" spans="1:22" ht="30.75" hidden="1">
      <c r="A22" s="48" t="s">
        <v>132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5">
        <f t="shared" si="1"/>
        <v>0</v>
      </c>
      <c r="O22" s="18"/>
      <c r="P22" s="17"/>
      <c r="Q22" s="18"/>
      <c r="R22" s="18"/>
      <c r="S22" s="18"/>
      <c r="T22" s="18"/>
      <c r="U22" s="18"/>
      <c r="V22" s="18"/>
    </row>
    <row r="23" spans="1:22" ht="30.75" hidden="1">
      <c r="A23" s="48" t="s">
        <v>158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">
        <f t="shared" si="1"/>
        <v>0</v>
      </c>
      <c r="O23" s="18"/>
      <c r="P23" s="17"/>
      <c r="Q23" s="18"/>
      <c r="R23" s="18"/>
      <c r="S23" s="18"/>
      <c r="T23" s="18"/>
      <c r="U23" s="18"/>
      <c r="V23" s="18"/>
    </row>
    <row r="24" spans="1:22" ht="30.75" hidden="1">
      <c r="A24" s="48" t="s">
        <v>159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5">
        <f t="shared" si="1"/>
        <v>0</v>
      </c>
      <c r="O24" s="18"/>
      <c r="P24" s="17"/>
      <c r="Q24" s="18"/>
      <c r="R24" s="18"/>
      <c r="S24" s="18"/>
      <c r="T24" s="18"/>
      <c r="U24" s="18"/>
      <c r="V24" s="18"/>
    </row>
    <row r="25" spans="1:22" ht="30.75" hidden="1">
      <c r="A25" s="48" t="s">
        <v>160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">
        <f t="shared" si="1"/>
        <v>0</v>
      </c>
      <c r="O25" s="18"/>
      <c r="P25" s="17"/>
      <c r="Q25" s="18"/>
      <c r="R25" s="18"/>
      <c r="S25" s="18"/>
      <c r="T25" s="18"/>
      <c r="U25" s="18"/>
      <c r="V25" s="18"/>
    </row>
    <row r="26" spans="1:22" ht="45.75" hidden="1">
      <c r="A26" s="48" t="s">
        <v>135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5">
        <f t="shared" si="1"/>
        <v>0</v>
      </c>
      <c r="O26" s="18"/>
      <c r="P26" s="17"/>
      <c r="Q26" s="18"/>
      <c r="R26" s="18"/>
      <c r="S26" s="18"/>
      <c r="T26" s="18"/>
      <c r="U26" s="18"/>
      <c r="V26" s="18"/>
    </row>
    <row r="27" spans="1:22" ht="15.75" hidden="1">
      <c r="A27" s="48" t="s">
        <v>161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5">
        <f t="shared" si="1"/>
        <v>0</v>
      </c>
      <c r="O27" s="18"/>
      <c r="P27" s="17"/>
      <c r="Q27" s="18"/>
      <c r="R27" s="18"/>
      <c r="S27" s="18"/>
      <c r="T27" s="18"/>
      <c r="U27" s="18"/>
      <c r="V27" s="18"/>
    </row>
    <row r="28" spans="1:22" ht="15.75" hidden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5">
        <f t="shared" si="1"/>
        <v>0</v>
      </c>
      <c r="O28" s="18"/>
      <c r="P28" s="17"/>
      <c r="Q28" s="18"/>
      <c r="R28" s="18"/>
      <c r="S28" s="18"/>
      <c r="T28" s="18"/>
      <c r="U28" s="18"/>
      <c r="V28" s="18"/>
    </row>
    <row r="29" spans="1:22" ht="15.75" hidden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5">
        <f t="shared" si="1"/>
        <v>0</v>
      </c>
      <c r="O29" s="18"/>
      <c r="P29" s="17"/>
      <c r="Q29" s="18"/>
      <c r="R29" s="18"/>
      <c r="S29" s="18"/>
      <c r="T29" s="18"/>
      <c r="U29" s="18"/>
      <c r="V29" s="18"/>
    </row>
    <row r="30" spans="1:22" ht="15.75" hidden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5">
        <f t="shared" si="1"/>
        <v>0</v>
      </c>
      <c r="O30" s="18"/>
      <c r="P30" s="17"/>
      <c r="Q30" s="18"/>
      <c r="R30" s="18"/>
      <c r="S30" s="18"/>
      <c r="T30" s="18"/>
      <c r="U30" s="18"/>
      <c r="V30" s="18"/>
    </row>
    <row r="31" spans="1:22" ht="15.75" hidden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5">
        <f t="shared" si="1"/>
        <v>0</v>
      </c>
      <c r="O31" s="18"/>
      <c r="P31" s="17"/>
      <c r="Q31" s="18"/>
      <c r="R31" s="18"/>
      <c r="S31" s="18"/>
      <c r="T31" s="18"/>
      <c r="U31" s="18"/>
      <c r="V31" s="18"/>
    </row>
    <row r="32" spans="1:22" ht="15.75" hidden="1">
      <c r="A32" s="48" t="s">
        <v>162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">
        <f t="shared" si="1"/>
        <v>0</v>
      </c>
      <c r="O32" s="18"/>
      <c r="P32" s="17"/>
      <c r="Q32" s="18"/>
      <c r="R32" s="18"/>
      <c r="S32" s="18"/>
      <c r="T32" s="18"/>
      <c r="U32" s="18"/>
      <c r="V32" s="18"/>
    </row>
    <row r="33" spans="1:22" ht="15.75" hidden="1">
      <c r="A33" s="48" t="s">
        <v>163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5">
        <f t="shared" si="1"/>
        <v>0</v>
      </c>
      <c r="O33" s="18"/>
      <c r="P33" s="17"/>
      <c r="Q33" s="18"/>
      <c r="R33" s="18"/>
      <c r="S33" s="18"/>
      <c r="T33" s="18"/>
      <c r="U33" s="18"/>
      <c r="V33" s="18"/>
    </row>
    <row r="34" spans="1:22" ht="15.75" hidden="1">
      <c r="A34" s="48" t="s">
        <v>164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5">
        <f t="shared" si="1"/>
        <v>0</v>
      </c>
      <c r="O34" s="18"/>
      <c r="P34" s="17"/>
      <c r="Q34" s="18"/>
      <c r="R34" s="18"/>
      <c r="S34" s="18"/>
      <c r="T34" s="18"/>
      <c r="U34" s="18"/>
      <c r="V34" s="18"/>
    </row>
    <row r="35" spans="1:22" ht="15.75" hidden="1">
      <c r="A35" s="48" t="s">
        <v>165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5">
        <f t="shared" si="1"/>
        <v>0</v>
      </c>
      <c r="O35" s="18"/>
      <c r="P35" s="17"/>
      <c r="Q35" s="18"/>
      <c r="R35" s="18"/>
      <c r="S35" s="18"/>
      <c r="T35" s="18"/>
      <c r="U35" s="18"/>
      <c r="V35" s="18"/>
    </row>
    <row r="36" spans="1:22" ht="15.75" hidden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5">
        <f t="shared" si="1"/>
        <v>0</v>
      </c>
      <c r="O36" s="18"/>
      <c r="P36" s="17"/>
      <c r="Q36" s="18"/>
      <c r="R36" s="18"/>
      <c r="S36" s="18"/>
      <c r="T36" s="18"/>
      <c r="U36" s="18"/>
      <c r="V36" s="18"/>
    </row>
    <row r="37" spans="1:22" ht="15.75" hidden="1">
      <c r="A37" s="48" t="s">
        <v>166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">
        <f t="shared" si="1"/>
        <v>0</v>
      </c>
      <c r="O37" s="18"/>
      <c r="P37" s="17"/>
      <c r="Q37" s="18"/>
      <c r="R37" s="18"/>
      <c r="S37" s="18"/>
      <c r="T37" s="18"/>
      <c r="U37" s="18"/>
      <c r="V37" s="18"/>
    </row>
    <row r="38" spans="1:22" ht="15.75" hidden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5">
        <f t="shared" si="1"/>
        <v>0</v>
      </c>
      <c r="O38" s="18"/>
      <c r="P38" s="17"/>
      <c r="Q38" s="18"/>
      <c r="R38" s="18"/>
      <c r="S38" s="18"/>
      <c r="T38" s="18"/>
      <c r="U38" s="18"/>
      <c r="V38" s="18"/>
    </row>
    <row r="39" spans="1:22" ht="15.75" hidden="1">
      <c r="A39" s="5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5">
        <f t="shared" si="1"/>
        <v>0</v>
      </c>
      <c r="O39" s="18"/>
      <c r="P39" s="17"/>
      <c r="Q39" s="18"/>
      <c r="R39" s="18"/>
      <c r="S39" s="18"/>
      <c r="T39" s="18"/>
      <c r="U39" s="18"/>
      <c r="V39" s="18"/>
    </row>
    <row r="40" spans="1:22" ht="30.75" hidden="1">
      <c r="A40" s="20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5">
        <f t="shared" si="1"/>
        <v>0</v>
      </c>
      <c r="O40" s="18"/>
      <c r="P40" s="17"/>
      <c r="Q40" s="18"/>
      <c r="R40" s="18"/>
      <c r="S40" s="18"/>
      <c r="T40" s="18"/>
      <c r="U40" s="18"/>
      <c r="V40" s="18"/>
    </row>
    <row r="41" spans="1:22" ht="15.75" hidden="1">
      <c r="A41" s="20" t="s">
        <v>136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5">
        <f t="shared" si="1"/>
        <v>0</v>
      </c>
      <c r="O41" s="18"/>
      <c r="P41" s="17"/>
      <c r="Q41" s="18"/>
      <c r="R41" s="18"/>
      <c r="S41" s="18"/>
      <c r="T41" s="18"/>
      <c r="U41" s="18"/>
      <c r="V41" s="18"/>
    </row>
    <row r="42" spans="1:22" ht="15.75" hidden="1">
      <c r="A42" s="2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5">
        <f t="shared" si="1"/>
        <v>0</v>
      </c>
      <c r="O42" s="18"/>
      <c r="P42" s="17"/>
      <c r="Q42" s="18"/>
      <c r="R42" s="18"/>
      <c r="S42" s="18"/>
      <c r="T42" s="18"/>
      <c r="U42" s="18"/>
      <c r="V42" s="18"/>
    </row>
    <row r="43" spans="1:22" ht="15.75" hidden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5">
        <f t="shared" si="1"/>
        <v>0</v>
      </c>
      <c r="O43" s="18"/>
      <c r="P43" s="17"/>
      <c r="Q43" s="18"/>
      <c r="R43" s="18"/>
      <c r="S43" s="18"/>
      <c r="T43" s="18"/>
      <c r="U43" s="18"/>
      <c r="V43" s="18"/>
    </row>
    <row r="44" spans="1:22" ht="15.75" hidden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5">
        <f t="shared" si="1"/>
        <v>0</v>
      </c>
      <c r="O44" s="18"/>
      <c r="P44" s="17"/>
      <c r="Q44" s="18"/>
      <c r="R44" s="18"/>
      <c r="S44" s="18"/>
      <c r="T44" s="18"/>
      <c r="U44" s="18"/>
      <c r="V44" s="18"/>
    </row>
    <row r="45" spans="1:22" s="19" customFormat="1" ht="15.75">
      <c r="A45" s="26" t="s">
        <v>48</v>
      </c>
      <c r="B45" s="24">
        <f>B46+B47+B48+B49+B50+B51+B52+B53+B54+B55+B56+B57+B58+B59+B60+B61+B62+B63+B64+B65+B66+B67+B68+B69+B70+B71+B72+B73+B74+B75+B76+B77+B78+B79+B80+B81+B82+B83+B84+B85+B86+B87+B88+B89+B90+B91+B92+B93+B94+B95+B96+B97</f>
        <v>0</v>
      </c>
      <c r="C45" s="24">
        <f>C46+C47+C48+C49+C50+C51+C52+C53+C54+C55+C56+C57+C58+C59+C60+C61+C62+C63+C64+C65+C66+C67+C68+C69+C70+C71+C72+C73+C74+C75+C76+C77+C78+C79+C80+C81+C82+C83+C84+C85+C86+C87+C88+C89+C90+C91+C92+C93+C94+C95+C96+C97</f>
        <v>0</v>
      </c>
      <c r="D45" s="24">
        <f>D46+D47+D48+D49+D50+D51+D52+D53+D54+D55+D56+D57+D58+D59+D60+D61+D62+D63+D64+D65+D66+D67+D68+D69+D70+D71+D72+D73+D74+D75+D76+D77+D78+D79+D80+D81+D82+D83+D84+D85+D86+D87+D88+D89+D90+D91+D92+D93+D94+D95+D96+D97</f>
        <v>0</v>
      </c>
      <c r="E45" s="24">
        <v>0</v>
      </c>
      <c r="F45" s="24">
        <f aca="true" t="shared" si="3" ref="F45:M45">F46+F47+F48+F49+F50+F51+F52+F53+F54+F55+F56+F57+F58+F59+F60+F61+F62+F63+F64+F65+F66+F67+F68+F69+F70+F71+F72+F73+F74+F75+F76+F77+F78+F79+F80+F81+F82+F83+F84+F85+F86+F87+F88+F89+F90+F91+F92+F93+F94+F95+F96+F97</f>
        <v>0</v>
      </c>
      <c r="G45" s="24">
        <f t="shared" si="3"/>
        <v>0</v>
      </c>
      <c r="H45" s="24">
        <f t="shared" si="3"/>
        <v>0</v>
      </c>
      <c r="I45" s="24">
        <f t="shared" si="3"/>
        <v>0</v>
      </c>
      <c r="J45" s="24">
        <f t="shared" si="3"/>
        <v>0</v>
      </c>
      <c r="K45" s="24">
        <f t="shared" si="3"/>
        <v>0</v>
      </c>
      <c r="L45" s="24">
        <f t="shared" si="3"/>
        <v>0</v>
      </c>
      <c r="M45" s="24">
        <f t="shared" si="3"/>
        <v>6860</v>
      </c>
      <c r="N45" s="15">
        <f t="shared" si="1"/>
        <v>6860</v>
      </c>
      <c r="O45" s="36">
        <f>N46+N47</f>
        <v>6860</v>
      </c>
      <c r="P45" s="17"/>
      <c r="Q45" s="18"/>
      <c r="R45" s="18"/>
      <c r="S45" s="18"/>
      <c r="T45" s="18"/>
      <c r="U45" s="18"/>
      <c r="V45" s="18"/>
    </row>
    <row r="46" spans="1:22" s="30" customFormat="1" ht="30.75">
      <c r="A46" s="20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>
        <v>500</v>
      </c>
      <c r="N46" s="15">
        <f t="shared" si="1"/>
        <v>500</v>
      </c>
      <c r="O46" s="18"/>
      <c r="P46" s="17"/>
      <c r="Q46" s="18"/>
      <c r="R46" s="18"/>
      <c r="S46" s="18"/>
      <c r="T46" s="18"/>
      <c r="U46" s="18"/>
      <c r="V46" s="18"/>
    </row>
    <row r="47" spans="1:22" s="30" customFormat="1" ht="15.75">
      <c r="A47" s="20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>
        <v>6360</v>
      </c>
      <c r="N47" s="15">
        <f t="shared" si="1"/>
        <v>6360</v>
      </c>
      <c r="O47" s="18"/>
      <c r="P47" s="17"/>
      <c r="Q47" s="18"/>
      <c r="R47" s="18"/>
      <c r="S47" s="18"/>
      <c r="T47" s="18"/>
      <c r="U47" s="18"/>
      <c r="V47" s="18"/>
    </row>
    <row r="48" spans="1:22" s="30" customFormat="1" ht="15.75" hidden="1">
      <c r="A48" s="48" t="s">
        <v>167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5">
        <f t="shared" si="1"/>
        <v>0</v>
      </c>
      <c r="O48" s="18"/>
      <c r="P48" s="17"/>
      <c r="Q48" s="18"/>
      <c r="R48" s="18"/>
      <c r="S48" s="18"/>
      <c r="T48" s="18"/>
      <c r="U48" s="18"/>
      <c r="V48" s="18"/>
    </row>
    <row r="49" spans="1:22" s="30" customFormat="1" ht="30.75" hidden="1">
      <c r="A49" s="48" t="s">
        <v>168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5">
        <f t="shared" si="1"/>
        <v>0</v>
      </c>
      <c r="O49" s="18"/>
      <c r="P49" s="17"/>
      <c r="Q49" s="18"/>
      <c r="R49" s="18"/>
      <c r="S49" s="18"/>
      <c r="T49" s="18"/>
      <c r="U49" s="18"/>
      <c r="V49" s="18"/>
    </row>
    <row r="50" spans="1:22" s="30" customFormat="1" ht="15.75" hidden="1">
      <c r="A50" s="48" t="s">
        <v>169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5">
        <f t="shared" si="1"/>
        <v>0</v>
      </c>
      <c r="O50" s="18"/>
      <c r="P50" s="17"/>
      <c r="Q50" s="18"/>
      <c r="R50" s="18"/>
      <c r="S50" s="18"/>
      <c r="T50" s="18"/>
      <c r="U50" s="18"/>
      <c r="V50" s="18"/>
    </row>
    <row r="51" spans="1:22" s="30" customFormat="1" ht="45.75" hidden="1">
      <c r="A51" s="48" t="s">
        <v>170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">
        <f t="shared" si="1"/>
        <v>0</v>
      </c>
      <c r="O51" s="18"/>
      <c r="P51" s="17"/>
      <c r="Q51" s="18"/>
      <c r="R51" s="18"/>
      <c r="S51" s="18"/>
      <c r="T51" s="18"/>
      <c r="U51" s="18"/>
      <c r="V51" s="18"/>
    </row>
    <row r="52" spans="1:22" s="30" customFormat="1" ht="15.75" hidden="1">
      <c r="A52" s="48" t="s">
        <v>171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5">
        <f t="shared" si="1"/>
        <v>0</v>
      </c>
      <c r="O52" s="18"/>
      <c r="P52" s="17"/>
      <c r="Q52" s="18"/>
      <c r="R52" s="18"/>
      <c r="S52" s="18"/>
      <c r="T52" s="18"/>
      <c r="U52" s="18"/>
      <c r="V52" s="18"/>
    </row>
    <row r="53" spans="1:22" s="30" customFormat="1" ht="15.75" hidden="1">
      <c r="A53" s="48" t="s">
        <v>172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">
        <f t="shared" si="1"/>
        <v>0</v>
      </c>
      <c r="O53" s="18"/>
      <c r="P53" s="17"/>
      <c r="Q53" s="18"/>
      <c r="R53" s="18"/>
      <c r="S53" s="18"/>
      <c r="T53" s="18"/>
      <c r="U53" s="18"/>
      <c r="V53" s="18"/>
    </row>
    <row r="54" spans="1:22" s="30" customFormat="1" ht="15.75" hidden="1">
      <c r="A54" s="48" t="s">
        <v>173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5">
        <f t="shared" si="1"/>
        <v>0</v>
      </c>
      <c r="O54" s="18"/>
      <c r="P54" s="17"/>
      <c r="Q54" s="18"/>
      <c r="R54" s="18"/>
      <c r="S54" s="18"/>
      <c r="T54" s="18"/>
      <c r="U54" s="18"/>
      <c r="V54" s="18"/>
    </row>
    <row r="55" spans="1:22" s="30" customFormat="1" ht="30.75" hidden="1">
      <c r="A55" s="48" t="s">
        <v>140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5">
        <f t="shared" si="1"/>
        <v>0</v>
      </c>
      <c r="O55" s="18"/>
      <c r="P55" s="17"/>
      <c r="Q55" s="18"/>
      <c r="R55" s="18"/>
      <c r="S55" s="18"/>
      <c r="T55" s="18"/>
      <c r="U55" s="18"/>
      <c r="V55" s="18"/>
    </row>
    <row r="56" spans="1:22" s="30" customFormat="1" ht="15.75" hidden="1">
      <c r="A56" s="48" t="s">
        <v>59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5">
        <f t="shared" si="1"/>
        <v>0</v>
      </c>
      <c r="O56" s="18"/>
      <c r="P56" s="17"/>
      <c r="Q56" s="18"/>
      <c r="R56" s="18"/>
      <c r="S56" s="18"/>
      <c r="T56" s="18"/>
      <c r="U56" s="18"/>
      <c r="V56" s="18"/>
    </row>
    <row r="57" spans="1:22" s="30" customFormat="1" ht="15.75" hidden="1">
      <c r="A57" s="48" t="s">
        <v>111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5">
        <f t="shared" si="1"/>
        <v>0</v>
      </c>
      <c r="O57" s="18"/>
      <c r="P57" s="17"/>
      <c r="Q57" s="18"/>
      <c r="R57" s="18"/>
      <c r="S57" s="18"/>
      <c r="T57" s="18"/>
      <c r="U57" s="18"/>
      <c r="V57" s="18"/>
    </row>
    <row r="58" spans="1:22" s="30" customFormat="1" ht="15.75" hidden="1">
      <c r="A58" s="48" t="s">
        <v>60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5">
        <f t="shared" si="1"/>
        <v>0</v>
      </c>
      <c r="O58" s="18"/>
      <c r="P58" s="17"/>
      <c r="Q58" s="18"/>
      <c r="R58" s="18"/>
      <c r="S58" s="18"/>
      <c r="T58" s="18"/>
      <c r="U58" s="18"/>
      <c r="V58" s="18"/>
    </row>
    <row r="59" spans="1:22" s="30" customFormat="1" ht="30.75" hidden="1">
      <c r="A59" s="48" t="s">
        <v>141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5">
        <f t="shared" si="1"/>
        <v>0</v>
      </c>
      <c r="O59" s="18"/>
      <c r="P59" s="17"/>
      <c r="Q59" s="18"/>
      <c r="R59" s="18"/>
      <c r="S59" s="18"/>
      <c r="T59" s="18"/>
      <c r="U59" s="18"/>
      <c r="V59" s="18"/>
    </row>
    <row r="60" spans="1:22" s="30" customFormat="1" ht="30.75" hidden="1">
      <c r="A60" s="48" t="s">
        <v>142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5">
        <f t="shared" si="1"/>
        <v>0</v>
      </c>
      <c r="O60" s="18"/>
      <c r="P60" s="17"/>
      <c r="Q60" s="18"/>
      <c r="R60" s="18"/>
      <c r="S60" s="18"/>
      <c r="T60" s="18"/>
      <c r="U60" s="18"/>
      <c r="V60" s="18"/>
    </row>
    <row r="61" spans="1:22" s="30" customFormat="1" ht="15.75" hidden="1">
      <c r="A61" s="48" t="s">
        <v>143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5">
        <f t="shared" si="1"/>
        <v>0</v>
      </c>
      <c r="O61" s="18"/>
      <c r="P61" s="17"/>
      <c r="Q61" s="18"/>
      <c r="R61" s="18"/>
      <c r="S61" s="18"/>
      <c r="T61" s="18"/>
      <c r="U61" s="18"/>
      <c r="V61" s="18"/>
    </row>
    <row r="62" spans="1:22" s="30" customFormat="1" ht="45.75" hidden="1">
      <c r="A62" s="48" t="s">
        <v>144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5">
        <f t="shared" si="1"/>
        <v>0</v>
      </c>
      <c r="O62" s="18"/>
      <c r="P62" s="17"/>
      <c r="Q62" s="18"/>
      <c r="R62" s="18"/>
      <c r="S62" s="18"/>
      <c r="T62" s="18"/>
      <c r="U62" s="18"/>
      <c r="V62" s="18"/>
    </row>
    <row r="63" spans="1:22" s="30" customFormat="1" ht="30.75" hidden="1">
      <c r="A63" s="48" t="s">
        <v>145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5">
        <f t="shared" si="1"/>
        <v>0</v>
      </c>
      <c r="O63" s="18"/>
      <c r="P63" s="17"/>
      <c r="Q63" s="18"/>
      <c r="R63" s="18"/>
      <c r="S63" s="18"/>
      <c r="T63" s="18"/>
      <c r="U63" s="18"/>
      <c r="V63" s="18"/>
    </row>
    <row r="64" spans="1:22" s="30" customFormat="1" ht="15.75" hidden="1">
      <c r="A64" s="48" t="s">
        <v>146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5">
        <f t="shared" si="1"/>
        <v>0</v>
      </c>
      <c r="O64" s="18"/>
      <c r="P64" s="17"/>
      <c r="Q64" s="18"/>
      <c r="R64" s="18"/>
      <c r="S64" s="18"/>
      <c r="T64" s="18"/>
      <c r="U64" s="18"/>
      <c r="V64" s="18"/>
    </row>
    <row r="65" spans="1:22" s="30" customFormat="1" ht="15.75" hidden="1">
      <c r="A65" s="48" t="s">
        <v>174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5">
        <f t="shared" si="1"/>
        <v>0</v>
      </c>
      <c r="O65" s="18"/>
      <c r="P65" s="17"/>
      <c r="Q65" s="18"/>
      <c r="R65" s="18"/>
      <c r="S65" s="18"/>
      <c r="T65" s="18"/>
      <c r="U65" s="18"/>
      <c r="V65" s="18"/>
    </row>
    <row r="66" spans="1:22" s="30" customFormat="1" ht="30.75" hidden="1">
      <c r="A66" s="48" t="s">
        <v>175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5">
        <f t="shared" si="1"/>
        <v>0</v>
      </c>
      <c r="O66" s="18"/>
      <c r="P66" s="17"/>
      <c r="Q66" s="18"/>
      <c r="R66" s="18"/>
      <c r="S66" s="18"/>
      <c r="T66" s="18"/>
      <c r="U66" s="18"/>
      <c r="V66" s="18"/>
    </row>
    <row r="67" spans="1:22" s="30" customFormat="1" ht="45.75" hidden="1">
      <c r="A67" s="48" t="s">
        <v>176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5">
        <f t="shared" si="1"/>
        <v>0</v>
      </c>
      <c r="O67" s="18"/>
      <c r="P67" s="17"/>
      <c r="Q67" s="18"/>
      <c r="R67" s="18"/>
      <c r="S67" s="18"/>
      <c r="T67" s="18"/>
      <c r="U67" s="18"/>
      <c r="V67" s="18"/>
    </row>
    <row r="68" spans="1:22" s="30" customFormat="1" ht="45.75" hidden="1">
      <c r="A68" s="48" t="s">
        <v>177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5">
        <f t="shared" si="1"/>
        <v>0</v>
      </c>
      <c r="O68" s="18"/>
      <c r="P68" s="17"/>
      <c r="Q68" s="18"/>
      <c r="R68" s="18"/>
      <c r="S68" s="18"/>
      <c r="T68" s="18"/>
      <c r="U68" s="18"/>
      <c r="V68" s="18"/>
    </row>
    <row r="69" spans="1:22" s="30" customFormat="1" ht="15.75" hidden="1">
      <c r="A69" s="48" t="s">
        <v>178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5">
        <f t="shared" si="1"/>
        <v>0</v>
      </c>
      <c r="O69" s="18"/>
      <c r="P69" s="17"/>
      <c r="Q69" s="18"/>
      <c r="R69" s="18"/>
      <c r="S69" s="18"/>
      <c r="T69" s="18"/>
      <c r="U69" s="18"/>
      <c r="V69" s="18"/>
    </row>
    <row r="70" spans="1:22" s="30" customFormat="1" ht="15.75" hidden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5">
        <f t="shared" si="1"/>
        <v>0</v>
      </c>
      <c r="O70" s="18"/>
      <c r="P70" s="17"/>
      <c r="Q70" s="18"/>
      <c r="R70" s="18"/>
      <c r="S70" s="18"/>
      <c r="T70" s="18"/>
      <c r="U70" s="18"/>
      <c r="V70" s="18"/>
    </row>
    <row r="71" spans="1:22" s="30" customFormat="1" ht="15.75" hidden="1">
      <c r="A71" s="48" t="s">
        <v>179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5">
        <f t="shared" si="1"/>
        <v>0</v>
      </c>
      <c r="O71" s="18"/>
      <c r="P71" s="17"/>
      <c r="Q71" s="18"/>
      <c r="R71" s="18"/>
      <c r="S71" s="18"/>
      <c r="T71" s="18"/>
      <c r="U71" s="18"/>
      <c r="V71" s="18"/>
    </row>
    <row r="72" spans="1:22" s="30" customFormat="1" ht="15.75" hidden="1">
      <c r="A72" s="48" t="s">
        <v>180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5">
        <f t="shared" si="1"/>
        <v>0</v>
      </c>
      <c r="O72" s="18"/>
      <c r="P72" s="17"/>
      <c r="Q72" s="18"/>
      <c r="R72" s="18"/>
      <c r="S72" s="18"/>
      <c r="T72" s="18"/>
      <c r="U72" s="18"/>
      <c r="V72" s="18"/>
    </row>
    <row r="73" spans="1:22" s="30" customFormat="1" ht="15.75" hidden="1">
      <c r="A73" s="48" t="s">
        <v>181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5">
        <f t="shared" si="1"/>
        <v>0</v>
      </c>
      <c r="O73" s="18"/>
      <c r="P73" s="17"/>
      <c r="Q73" s="18"/>
      <c r="R73" s="18"/>
      <c r="S73" s="18"/>
      <c r="T73" s="18"/>
      <c r="U73" s="18"/>
      <c r="V73" s="18"/>
    </row>
    <row r="74" spans="1:22" s="30" customFormat="1" ht="30.75" hidden="1">
      <c r="A74" s="48" t="s">
        <v>182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5">
        <f t="shared" si="1"/>
        <v>0</v>
      </c>
      <c r="O74" s="18"/>
      <c r="P74" s="17"/>
      <c r="Q74" s="18"/>
      <c r="R74" s="18"/>
      <c r="S74" s="18"/>
      <c r="T74" s="18"/>
      <c r="U74" s="18"/>
      <c r="V74" s="18"/>
    </row>
    <row r="75" spans="1:22" s="30" customFormat="1" ht="15.75" hidden="1">
      <c r="A75" s="48" t="s">
        <v>183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5">
        <f t="shared" si="1"/>
        <v>0</v>
      </c>
      <c r="O75" s="18"/>
      <c r="P75" s="17"/>
      <c r="Q75" s="18"/>
      <c r="R75" s="18"/>
      <c r="S75" s="18"/>
      <c r="T75" s="18"/>
      <c r="U75" s="18"/>
      <c r="V75" s="18"/>
    </row>
    <row r="76" spans="1:22" s="30" customFormat="1" ht="30.75" hidden="1">
      <c r="A76" s="48" t="s">
        <v>106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5">
        <f t="shared" si="1"/>
        <v>0</v>
      </c>
      <c r="O76" s="18"/>
      <c r="P76" s="17"/>
      <c r="Q76" s="18"/>
      <c r="R76" s="18"/>
      <c r="S76" s="18"/>
      <c r="T76" s="18"/>
      <c r="U76" s="18"/>
      <c r="V76" s="18"/>
    </row>
    <row r="77" spans="1:22" s="30" customFormat="1" ht="15.75" hidden="1">
      <c r="A77" s="48" t="s">
        <v>184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5">
        <f t="shared" si="1"/>
        <v>0</v>
      </c>
      <c r="O77" s="18"/>
      <c r="P77" s="17"/>
      <c r="Q77" s="18"/>
      <c r="R77" s="18"/>
      <c r="S77" s="18"/>
      <c r="T77" s="18"/>
      <c r="U77" s="18"/>
      <c r="V77" s="18"/>
    </row>
    <row r="78" spans="1:22" s="30" customFormat="1" ht="15.75" hidden="1">
      <c r="A78" s="48" t="s">
        <v>185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5">
        <f t="shared" si="1"/>
        <v>0</v>
      </c>
      <c r="O78" s="18"/>
      <c r="P78" s="17"/>
      <c r="Q78" s="18"/>
      <c r="R78" s="18"/>
      <c r="S78" s="18"/>
      <c r="T78" s="18"/>
      <c r="U78" s="18"/>
      <c r="V78" s="18"/>
    </row>
    <row r="79" spans="1:22" s="30" customFormat="1" ht="30.75" hidden="1">
      <c r="A79" s="48" t="s">
        <v>186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5">
        <f t="shared" si="1"/>
        <v>0</v>
      </c>
      <c r="O79" s="18"/>
      <c r="P79" s="17"/>
      <c r="Q79" s="18"/>
      <c r="R79" s="18"/>
      <c r="S79" s="18"/>
      <c r="T79" s="18"/>
      <c r="U79" s="18"/>
      <c r="V79" s="18"/>
    </row>
    <row r="80" spans="1:22" s="30" customFormat="1" ht="30.75" hidden="1">
      <c r="A80" s="48" t="s">
        <v>187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5">
        <f t="shared" si="1"/>
        <v>0</v>
      </c>
      <c r="O80" s="18"/>
      <c r="P80" s="17"/>
      <c r="Q80" s="18"/>
      <c r="R80" s="18"/>
      <c r="S80" s="18"/>
      <c r="T80" s="18"/>
      <c r="U80" s="18"/>
      <c r="V80" s="18"/>
    </row>
    <row r="81" spans="1:22" s="30" customFormat="1" ht="15.75" hidden="1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5">
        <f t="shared" si="1"/>
        <v>0</v>
      </c>
      <c r="O81" s="18"/>
      <c r="P81" s="17"/>
      <c r="Q81" s="18"/>
      <c r="R81" s="18"/>
      <c r="S81" s="18"/>
      <c r="T81" s="18"/>
      <c r="U81" s="18"/>
      <c r="V81" s="18"/>
    </row>
    <row r="82" spans="1:22" s="30" customFormat="1" ht="15.75" hidden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5">
        <f t="shared" si="1"/>
        <v>0</v>
      </c>
      <c r="O82" s="18"/>
      <c r="P82" s="17"/>
      <c r="Q82" s="18"/>
      <c r="R82" s="18"/>
      <c r="S82" s="18"/>
      <c r="T82" s="18"/>
      <c r="U82" s="18"/>
      <c r="V82" s="18"/>
    </row>
    <row r="83" spans="1:22" s="30" customFormat="1" ht="15.75" hidden="1">
      <c r="A83" s="48" t="s">
        <v>188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5">
        <f t="shared" si="1"/>
        <v>0</v>
      </c>
      <c r="O83" s="18"/>
      <c r="P83" s="17"/>
      <c r="Q83" s="18"/>
      <c r="R83" s="18"/>
      <c r="S83" s="18"/>
      <c r="T83" s="18"/>
      <c r="U83" s="18"/>
      <c r="V83" s="18"/>
    </row>
    <row r="84" spans="1:22" s="30" customFormat="1" ht="15.75" hidden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5">
        <f t="shared" si="1"/>
        <v>0</v>
      </c>
      <c r="O84" s="18"/>
      <c r="P84" s="17"/>
      <c r="Q84" s="18"/>
      <c r="R84" s="18"/>
      <c r="S84" s="18"/>
      <c r="T84" s="18"/>
      <c r="U84" s="18"/>
      <c r="V84" s="18"/>
    </row>
    <row r="85" spans="1:22" s="30" customFormat="1" ht="15.75" hidden="1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5">
        <f t="shared" si="1"/>
        <v>0</v>
      </c>
      <c r="O85" s="18"/>
      <c r="P85" s="17"/>
      <c r="Q85" s="18"/>
      <c r="R85" s="18"/>
      <c r="S85" s="18"/>
      <c r="T85" s="18"/>
      <c r="U85" s="18"/>
      <c r="V85" s="18"/>
    </row>
    <row r="86" spans="1:22" s="30" customFormat="1" ht="15.75" hidden="1">
      <c r="A86" s="48" t="s">
        <v>189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5">
        <f t="shared" si="1"/>
        <v>0</v>
      </c>
      <c r="O86" s="18"/>
      <c r="P86" s="17"/>
      <c r="Q86" s="18"/>
      <c r="R86" s="18"/>
      <c r="S86" s="18"/>
      <c r="T86" s="18"/>
      <c r="U86" s="18"/>
      <c r="V86" s="18"/>
    </row>
    <row r="87" spans="1:22" s="30" customFormat="1" ht="15.75" hidden="1">
      <c r="A87" s="48" t="s">
        <v>190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5">
        <f t="shared" si="1"/>
        <v>0</v>
      </c>
      <c r="O87" s="18"/>
      <c r="P87" s="17"/>
      <c r="Q87" s="18"/>
      <c r="R87" s="18"/>
      <c r="S87" s="18"/>
      <c r="T87" s="18"/>
      <c r="U87" s="18"/>
      <c r="V87" s="18"/>
    </row>
    <row r="88" spans="1:22" s="30" customFormat="1" ht="15.75" hidden="1">
      <c r="A88" s="48" t="s">
        <v>191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5">
        <f t="shared" si="1"/>
        <v>0</v>
      </c>
      <c r="O88" s="18"/>
      <c r="P88" s="17"/>
      <c r="Q88" s="18"/>
      <c r="R88" s="18"/>
      <c r="S88" s="18"/>
      <c r="T88" s="18"/>
      <c r="U88" s="18"/>
      <c r="V88" s="18"/>
    </row>
    <row r="89" spans="1:22" s="30" customFormat="1" ht="15.75" hidden="1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5">
        <f t="shared" si="1"/>
        <v>0</v>
      </c>
      <c r="O89" s="18"/>
      <c r="P89" s="17"/>
      <c r="Q89" s="18"/>
      <c r="R89" s="18"/>
      <c r="S89" s="18"/>
      <c r="T89" s="18"/>
      <c r="U89" s="18"/>
      <c r="V89" s="18"/>
    </row>
    <row r="90" spans="1:22" s="30" customFormat="1" ht="30.75" hidden="1">
      <c r="A90" s="48" t="s">
        <v>192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5">
        <f t="shared" si="1"/>
        <v>0</v>
      </c>
      <c r="O90" s="18"/>
      <c r="P90" s="17"/>
      <c r="Q90" s="18"/>
      <c r="R90" s="18"/>
      <c r="S90" s="18"/>
      <c r="T90" s="18"/>
      <c r="U90" s="18"/>
      <c r="V90" s="18"/>
    </row>
    <row r="91" spans="1:22" s="30" customFormat="1" ht="45.75" hidden="1">
      <c r="A91" s="48" t="s">
        <v>147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5">
        <f t="shared" si="1"/>
        <v>0</v>
      </c>
      <c r="O91" s="18"/>
      <c r="P91" s="17"/>
      <c r="Q91" s="18"/>
      <c r="R91" s="18"/>
      <c r="S91" s="18"/>
      <c r="T91" s="18"/>
      <c r="U91" s="18"/>
      <c r="V91" s="18"/>
    </row>
    <row r="92" spans="1:22" s="30" customFormat="1" ht="15.75" hidden="1">
      <c r="A92" s="48" t="s">
        <v>148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5">
        <f t="shared" si="1"/>
        <v>0</v>
      </c>
      <c r="O92" s="18"/>
      <c r="P92" s="17"/>
      <c r="Q92" s="18"/>
      <c r="R92" s="18"/>
      <c r="S92" s="18"/>
      <c r="T92" s="18"/>
      <c r="U92" s="18"/>
      <c r="V92" s="18"/>
    </row>
    <row r="93" spans="1:22" s="30" customFormat="1" ht="15.75" hidden="1">
      <c r="A93" s="48" t="s">
        <v>167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5">
        <f t="shared" si="1"/>
        <v>0</v>
      </c>
      <c r="O93" s="18"/>
      <c r="P93" s="17"/>
      <c r="Q93" s="18"/>
      <c r="R93" s="18"/>
      <c r="S93" s="18"/>
      <c r="T93" s="18"/>
      <c r="U93" s="18"/>
      <c r="V93" s="18"/>
    </row>
    <row r="94" spans="1:22" s="30" customFormat="1" ht="15.75" hidden="1">
      <c r="A94" s="48" t="s">
        <v>193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5">
        <f t="shared" si="1"/>
        <v>0</v>
      </c>
      <c r="O94" s="18"/>
      <c r="P94" s="17"/>
      <c r="Q94" s="18"/>
      <c r="R94" s="18"/>
      <c r="S94" s="18"/>
      <c r="T94" s="18"/>
      <c r="U94" s="18"/>
      <c r="V94" s="18"/>
    </row>
    <row r="95" spans="1:22" s="30" customFormat="1" ht="15.75" hidden="1">
      <c r="A95" s="48" t="s">
        <v>194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5">
        <f t="shared" si="1"/>
        <v>0</v>
      </c>
      <c r="O95" s="18"/>
      <c r="P95" s="17"/>
      <c r="Q95" s="18"/>
      <c r="R95" s="18"/>
      <c r="S95" s="18"/>
      <c r="T95" s="18"/>
      <c r="U95" s="18"/>
      <c r="V95" s="18"/>
    </row>
    <row r="96" spans="1:22" s="30" customFormat="1" ht="15.75" hidden="1">
      <c r="A96" s="48" t="s">
        <v>195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5">
        <f t="shared" si="1"/>
        <v>0</v>
      </c>
      <c r="O96" s="18"/>
      <c r="P96" s="17"/>
      <c r="Q96" s="18"/>
      <c r="R96" s="18"/>
      <c r="S96" s="18"/>
      <c r="T96" s="18"/>
      <c r="U96" s="18"/>
      <c r="V96" s="18"/>
    </row>
    <row r="97" spans="1:22" s="30" customFormat="1" ht="15.75" hidden="1">
      <c r="A97" s="48" t="s">
        <v>196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5">
        <f t="shared" si="1"/>
        <v>0</v>
      </c>
      <c r="O97" s="18"/>
      <c r="P97" s="17"/>
      <c r="Q97" s="18"/>
      <c r="R97" s="18"/>
      <c r="S97" s="18"/>
      <c r="T97" s="18"/>
      <c r="U97" s="18"/>
      <c r="V97" s="18"/>
    </row>
    <row r="98" spans="1:22" s="19" customFormat="1" ht="15.75" hidden="1">
      <c r="A98" s="14">
        <v>262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5">
        <f t="shared" si="1"/>
        <v>0</v>
      </c>
      <c r="O98" s="18"/>
      <c r="P98" s="17"/>
      <c r="Q98" s="18"/>
      <c r="R98" s="18"/>
      <c r="S98" s="18"/>
      <c r="T98" s="18"/>
      <c r="U98" s="18"/>
      <c r="V98" s="18"/>
    </row>
    <row r="99" spans="1:22" s="19" customFormat="1" ht="15.75">
      <c r="A99" s="26" t="s">
        <v>62</v>
      </c>
      <c r="B99" s="24">
        <f aca="true" t="shared" si="4" ref="B99:M99">B100+B101+B102</f>
        <v>0</v>
      </c>
      <c r="C99" s="24">
        <f t="shared" si="4"/>
        <v>0</v>
      </c>
      <c r="D99" s="24">
        <f t="shared" si="4"/>
        <v>0</v>
      </c>
      <c r="E99" s="24">
        <f t="shared" si="4"/>
        <v>0</v>
      </c>
      <c r="F99" s="24">
        <f t="shared" si="4"/>
        <v>72.89</v>
      </c>
      <c r="G99" s="24">
        <f t="shared" si="4"/>
        <v>35.79</v>
      </c>
      <c r="H99" s="24">
        <f t="shared" si="4"/>
        <v>3</v>
      </c>
      <c r="I99" s="24">
        <f t="shared" si="4"/>
        <v>0</v>
      </c>
      <c r="J99" s="24">
        <f t="shared" si="4"/>
        <v>11.48</v>
      </c>
      <c r="K99" s="24">
        <f t="shared" si="4"/>
        <v>0</v>
      </c>
      <c r="L99" s="24">
        <f t="shared" si="4"/>
        <v>0</v>
      </c>
      <c r="M99" s="24">
        <f t="shared" si="4"/>
        <v>83.24</v>
      </c>
      <c r="N99" s="15">
        <f t="shared" si="1"/>
        <v>206.4</v>
      </c>
      <c r="O99" s="36">
        <f>N100</f>
        <v>123.16000000000001</v>
      </c>
      <c r="P99" s="17"/>
      <c r="Q99" s="18"/>
      <c r="R99" s="18"/>
      <c r="S99" s="18"/>
      <c r="T99" s="18"/>
      <c r="U99" s="18"/>
      <c r="V99" s="18"/>
    </row>
    <row r="100" spans="1:22" s="30" customFormat="1" ht="15.75">
      <c r="A100" s="20" t="s">
        <v>197</v>
      </c>
      <c r="B100" s="25">
        <v>0</v>
      </c>
      <c r="C100" s="25">
        <v>0</v>
      </c>
      <c r="D100" s="25">
        <v>0</v>
      </c>
      <c r="E100" s="25">
        <v>0</v>
      </c>
      <c r="F100" s="25">
        <v>72.89</v>
      </c>
      <c r="G100" s="25">
        <v>35.79</v>
      </c>
      <c r="H100" s="25">
        <v>3</v>
      </c>
      <c r="I100" s="25">
        <v>0</v>
      </c>
      <c r="J100" s="25">
        <v>11.48</v>
      </c>
      <c r="K100" s="25">
        <v>0</v>
      </c>
      <c r="L100" s="25"/>
      <c r="M100" s="25"/>
      <c r="N100" s="15">
        <f t="shared" si="1"/>
        <v>123.16000000000001</v>
      </c>
      <c r="O100" s="18"/>
      <c r="P100" s="17"/>
      <c r="Q100" s="18"/>
      <c r="R100" s="18"/>
      <c r="S100" s="18"/>
      <c r="T100" s="18"/>
      <c r="U100" s="18"/>
      <c r="V100" s="18"/>
    </row>
    <row r="101" spans="1:22" s="30" customFormat="1" ht="15.75">
      <c r="A101" s="20" t="s">
        <v>65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>
        <v>83.24</v>
      </c>
      <c r="N101" s="15">
        <f t="shared" si="1"/>
        <v>83.24</v>
      </c>
      <c r="O101" s="18"/>
      <c r="P101" s="17"/>
      <c r="Q101" s="18"/>
      <c r="R101" s="18"/>
      <c r="S101" s="18"/>
      <c r="T101" s="18"/>
      <c r="U101" s="18"/>
      <c r="V101" s="18"/>
    </row>
    <row r="102" spans="1:22" s="30" customFormat="1" ht="15.75" hidden="1">
      <c r="A102" s="20" t="s">
        <v>198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5">
        <f t="shared" si="1"/>
        <v>0</v>
      </c>
      <c r="O102" s="18"/>
      <c r="P102" s="17"/>
      <c r="Q102" s="18"/>
      <c r="R102" s="18"/>
      <c r="S102" s="18"/>
      <c r="T102" s="18"/>
      <c r="U102" s="18"/>
      <c r="V102" s="18"/>
    </row>
    <row r="103" spans="1:22" s="30" customFormat="1" ht="15.75" hidden="1">
      <c r="A103" s="48" t="s">
        <v>67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5">
        <f t="shared" si="1"/>
        <v>0</v>
      </c>
      <c r="O103" s="18"/>
      <c r="P103" s="17"/>
      <c r="Q103" s="18"/>
      <c r="R103" s="18"/>
      <c r="S103" s="18"/>
      <c r="T103" s="18"/>
      <c r="U103" s="18"/>
      <c r="V103" s="18"/>
    </row>
    <row r="104" spans="1:22" ht="15.75" hidden="1">
      <c r="A104" s="48" t="s">
        <v>68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5">
        <f t="shared" si="1"/>
        <v>0</v>
      </c>
      <c r="O104" s="18"/>
      <c r="P104" s="17"/>
      <c r="Q104" s="18"/>
      <c r="R104" s="18"/>
      <c r="S104" s="18"/>
      <c r="T104" s="18"/>
      <c r="U104" s="18"/>
      <c r="V104" s="18"/>
    </row>
    <row r="105" spans="1:22" ht="15.75" hidden="1">
      <c r="A105" s="48" t="s">
        <v>63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5">
        <f t="shared" si="1"/>
        <v>0</v>
      </c>
      <c r="O105" s="18"/>
      <c r="P105" s="17"/>
      <c r="Q105" s="18"/>
      <c r="R105" s="18"/>
      <c r="S105" s="18"/>
      <c r="T105" s="18"/>
      <c r="U105" s="18"/>
      <c r="V105" s="18"/>
    </row>
    <row r="106" spans="1:22" ht="15.75" hidden="1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5">
        <f t="shared" si="1"/>
        <v>0</v>
      </c>
      <c r="O106" s="18"/>
      <c r="P106" s="17"/>
      <c r="Q106" s="18"/>
      <c r="R106" s="18"/>
      <c r="S106" s="18"/>
      <c r="T106" s="18"/>
      <c r="U106" s="18"/>
      <c r="V106" s="18"/>
    </row>
    <row r="107" spans="1:22" s="30" customFormat="1" ht="15.75" hidden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5">
        <f t="shared" si="1"/>
        <v>0</v>
      </c>
      <c r="O107" s="18"/>
      <c r="P107" s="17"/>
      <c r="Q107" s="18"/>
      <c r="R107" s="18"/>
      <c r="S107" s="18"/>
      <c r="T107" s="18"/>
      <c r="U107" s="18"/>
      <c r="V107" s="18"/>
    </row>
    <row r="108" spans="1:22" s="30" customFormat="1" ht="15.75" hidden="1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5">
        <f t="shared" si="1"/>
        <v>0</v>
      </c>
      <c r="O108" s="18"/>
      <c r="P108" s="17"/>
      <c r="Q108" s="18"/>
      <c r="R108" s="18"/>
      <c r="S108" s="18"/>
      <c r="T108" s="18"/>
      <c r="U108" s="18"/>
      <c r="V108" s="18"/>
    </row>
    <row r="109" spans="1:22" s="30" customFormat="1" ht="15.75" hidden="1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5">
        <f t="shared" si="1"/>
        <v>0</v>
      </c>
      <c r="O109" s="18"/>
      <c r="P109" s="17"/>
      <c r="Q109" s="18"/>
      <c r="R109" s="18"/>
      <c r="S109" s="18"/>
      <c r="T109" s="18"/>
      <c r="U109" s="18"/>
      <c r="V109" s="18"/>
    </row>
    <row r="110" spans="1:22" s="30" customFormat="1" ht="15.75" hidden="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5">
        <f t="shared" si="1"/>
        <v>0</v>
      </c>
      <c r="O110" s="18"/>
      <c r="P110" s="17"/>
      <c r="Q110" s="18"/>
      <c r="R110" s="18"/>
      <c r="S110" s="18"/>
      <c r="T110" s="18"/>
      <c r="U110" s="18"/>
      <c r="V110" s="18"/>
    </row>
    <row r="111" spans="1:22" s="30" customFormat="1" ht="15.75" hidden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5">
        <f t="shared" si="1"/>
        <v>0</v>
      </c>
      <c r="O111" s="18"/>
      <c r="P111" s="17"/>
      <c r="Q111" s="18"/>
      <c r="R111" s="18"/>
      <c r="S111" s="18"/>
      <c r="T111" s="18"/>
      <c r="U111" s="18"/>
      <c r="V111" s="18"/>
    </row>
    <row r="112" spans="1:22" s="19" customFormat="1" ht="15.75" hidden="1">
      <c r="A112" s="14" t="s">
        <v>69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f>M113</f>
        <v>0</v>
      </c>
      <c r="N112" s="15">
        <f t="shared" si="1"/>
        <v>0</v>
      </c>
      <c r="O112" s="36">
        <f>N113</f>
        <v>0</v>
      </c>
      <c r="P112" s="17"/>
      <c r="Q112" s="18"/>
      <c r="R112" s="18"/>
      <c r="S112" s="18"/>
      <c r="T112" s="18"/>
      <c r="U112" s="18"/>
      <c r="V112" s="18"/>
    </row>
    <row r="113" spans="1:22" s="30" customFormat="1" ht="15.75" hidden="1">
      <c r="A113" s="20" t="s">
        <v>199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15">
        <f t="shared" si="1"/>
        <v>0</v>
      </c>
      <c r="O113" s="18"/>
      <c r="P113" s="17"/>
      <c r="Q113" s="18"/>
      <c r="R113" s="18"/>
      <c r="S113" s="18"/>
      <c r="T113" s="18"/>
      <c r="U113" s="18"/>
      <c r="V113" s="18"/>
    </row>
    <row r="114" spans="1:22" s="30" customFormat="1" ht="15.75" hidden="1">
      <c r="A114" s="48" t="s">
        <v>200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5">
        <f t="shared" si="1"/>
        <v>0</v>
      </c>
      <c r="O114" s="18"/>
      <c r="P114" s="17"/>
      <c r="Q114" s="18"/>
      <c r="R114" s="18"/>
      <c r="S114" s="18"/>
      <c r="T114" s="18"/>
      <c r="U114" s="18"/>
      <c r="V114" s="18"/>
    </row>
    <row r="115" spans="1:22" s="30" customFormat="1" ht="15.75" hidden="1">
      <c r="A115" s="48" t="s">
        <v>201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15">
        <f t="shared" si="1"/>
        <v>0</v>
      </c>
      <c r="O115" s="18"/>
      <c r="P115" s="17"/>
      <c r="Q115" s="18"/>
      <c r="R115" s="18"/>
      <c r="S115" s="18"/>
      <c r="T115" s="18"/>
      <c r="U115" s="18"/>
      <c r="V115" s="18"/>
    </row>
    <row r="116" spans="1:22" s="30" customFormat="1" ht="15.75" hidden="1">
      <c r="A116" s="48" t="s">
        <v>202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15">
        <f t="shared" si="1"/>
        <v>0</v>
      </c>
      <c r="O116" s="18"/>
      <c r="P116" s="17"/>
      <c r="Q116" s="18"/>
      <c r="R116" s="18"/>
      <c r="S116" s="18"/>
      <c r="T116" s="18"/>
      <c r="U116" s="18"/>
      <c r="V116" s="18"/>
    </row>
    <row r="117" spans="1:22" s="30" customFormat="1" ht="15.75" hidden="1">
      <c r="A117" s="48" t="s">
        <v>151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5">
        <f t="shared" si="1"/>
        <v>0</v>
      </c>
      <c r="O117" s="18"/>
      <c r="P117" s="17"/>
      <c r="Q117" s="18"/>
      <c r="R117" s="18"/>
      <c r="S117" s="18"/>
      <c r="T117" s="18"/>
      <c r="U117" s="18"/>
      <c r="V117" s="18"/>
    </row>
    <row r="118" spans="1:22" s="30" customFormat="1" ht="15.75" hidden="1">
      <c r="A118" s="48" t="s">
        <v>203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15">
        <f t="shared" si="1"/>
        <v>0</v>
      </c>
      <c r="O118" s="18"/>
      <c r="P118" s="17"/>
      <c r="Q118" s="18"/>
      <c r="R118" s="18"/>
      <c r="S118" s="18"/>
      <c r="T118" s="18"/>
      <c r="U118" s="18"/>
      <c r="V118" s="18"/>
    </row>
    <row r="119" spans="1:22" s="30" customFormat="1" ht="15.75" hidden="1">
      <c r="A119" s="48" t="s">
        <v>76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15">
        <f t="shared" si="1"/>
        <v>0</v>
      </c>
      <c r="O119" s="18"/>
      <c r="P119" s="17"/>
      <c r="Q119" s="18"/>
      <c r="R119" s="18"/>
      <c r="S119" s="18"/>
      <c r="T119" s="18"/>
      <c r="U119" s="18"/>
      <c r="V119" s="18"/>
    </row>
    <row r="120" spans="1:22" s="30" customFormat="1" ht="30.75" hidden="1">
      <c r="A120" s="48" t="s">
        <v>77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15">
        <f t="shared" si="1"/>
        <v>0</v>
      </c>
      <c r="O120" s="18"/>
      <c r="P120" s="17"/>
      <c r="Q120" s="18"/>
      <c r="R120" s="18"/>
      <c r="S120" s="18"/>
      <c r="T120" s="18"/>
      <c r="U120" s="18"/>
      <c r="V120" s="18"/>
    </row>
    <row r="121" spans="1:22" s="30" customFormat="1" ht="15.75" hidden="1">
      <c r="A121" s="48" t="s">
        <v>78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15">
        <f t="shared" si="1"/>
        <v>0</v>
      </c>
      <c r="O121" s="18"/>
      <c r="P121" s="17"/>
      <c r="Q121" s="18"/>
      <c r="R121" s="18"/>
      <c r="S121" s="18"/>
      <c r="T121" s="18"/>
      <c r="U121" s="18"/>
      <c r="V121" s="18"/>
    </row>
    <row r="122" spans="1:22" s="30" customFormat="1" ht="15.75" hidden="1">
      <c r="A122" s="48" t="s">
        <v>79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15">
        <f t="shared" si="1"/>
        <v>0</v>
      </c>
      <c r="O122" s="18"/>
      <c r="P122" s="17"/>
      <c r="Q122" s="18"/>
      <c r="R122" s="18"/>
      <c r="S122" s="18"/>
      <c r="T122" s="18"/>
      <c r="U122" s="18"/>
      <c r="V122" s="18"/>
    </row>
    <row r="123" spans="1:22" s="30" customFormat="1" ht="15.75" hidden="1">
      <c r="A123" s="48" t="s">
        <v>80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15">
        <f t="shared" si="1"/>
        <v>0</v>
      </c>
      <c r="O123" s="18"/>
      <c r="P123" s="17"/>
      <c r="Q123" s="18"/>
      <c r="R123" s="18"/>
      <c r="S123" s="18"/>
      <c r="T123" s="18"/>
      <c r="U123" s="18"/>
      <c r="V123" s="18"/>
    </row>
    <row r="124" spans="1:22" s="30" customFormat="1" ht="15.75" hidden="1">
      <c r="A124" s="48" t="s">
        <v>81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15">
        <f t="shared" si="1"/>
        <v>0</v>
      </c>
      <c r="O124" s="18"/>
      <c r="P124" s="17"/>
      <c r="Q124" s="18"/>
      <c r="R124" s="18"/>
      <c r="S124" s="18"/>
      <c r="T124" s="18"/>
      <c r="U124" s="18"/>
      <c r="V124" s="18"/>
    </row>
    <row r="125" spans="1:22" s="30" customFormat="1" ht="15.75" hidden="1">
      <c r="A125" s="48" t="s">
        <v>82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15">
        <f t="shared" si="1"/>
        <v>0</v>
      </c>
      <c r="O125" s="18"/>
      <c r="P125" s="17"/>
      <c r="Q125" s="18"/>
      <c r="R125" s="18"/>
      <c r="S125" s="18"/>
      <c r="T125" s="18"/>
      <c r="U125" s="18"/>
      <c r="V125" s="18"/>
    </row>
    <row r="126" spans="1:22" s="30" customFormat="1" ht="15.75" hidden="1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15">
        <f t="shared" si="1"/>
        <v>0</v>
      </c>
      <c r="O126" s="18"/>
      <c r="P126" s="17"/>
      <c r="Q126" s="18"/>
      <c r="R126" s="18"/>
      <c r="S126" s="18"/>
      <c r="T126" s="18"/>
      <c r="U126" s="18"/>
      <c r="V126" s="18"/>
    </row>
    <row r="127" spans="1:22" s="30" customFormat="1" ht="15.75" hidden="1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15">
        <f t="shared" si="1"/>
        <v>0</v>
      </c>
      <c r="O127" s="18"/>
      <c r="P127" s="17"/>
      <c r="Q127" s="18"/>
      <c r="R127" s="18"/>
      <c r="S127" s="18"/>
      <c r="T127" s="18"/>
      <c r="U127" s="18"/>
      <c r="V127" s="18"/>
    </row>
    <row r="128" spans="1:22" s="19" customFormat="1" ht="15.75">
      <c r="A128" s="26" t="s">
        <v>83</v>
      </c>
      <c r="B128" s="24">
        <f aca="true" t="shared" si="5" ref="B128:L128">B129+B130+B131+B134+B135+B136+B137+B138+B139+B140+B141+B142+B143+B144+B145+B146+B147+B148+B149</f>
        <v>0</v>
      </c>
      <c r="C128" s="24">
        <f t="shared" si="5"/>
        <v>0</v>
      </c>
      <c r="D128" s="24">
        <f t="shared" si="5"/>
        <v>0</v>
      </c>
      <c r="E128" s="24">
        <f t="shared" si="5"/>
        <v>0</v>
      </c>
      <c r="F128" s="24">
        <f t="shared" si="5"/>
        <v>0</v>
      </c>
      <c r="G128" s="24">
        <f t="shared" si="5"/>
        <v>0</v>
      </c>
      <c r="H128" s="24">
        <f t="shared" si="5"/>
        <v>0</v>
      </c>
      <c r="I128" s="24">
        <f t="shared" si="5"/>
        <v>0</v>
      </c>
      <c r="J128" s="24">
        <f t="shared" si="5"/>
        <v>0</v>
      </c>
      <c r="K128" s="24">
        <f t="shared" si="5"/>
        <v>0</v>
      </c>
      <c r="L128" s="24">
        <f t="shared" si="5"/>
        <v>2500</v>
      </c>
      <c r="M128" s="24">
        <f>M129+M145</f>
        <v>36</v>
      </c>
      <c r="N128" s="15">
        <f t="shared" si="1"/>
        <v>2536</v>
      </c>
      <c r="O128" s="36">
        <f>N129+N145</f>
        <v>2536</v>
      </c>
      <c r="P128" s="17"/>
      <c r="Q128" s="18"/>
      <c r="R128" s="18"/>
      <c r="S128" s="18"/>
      <c r="T128" s="18"/>
      <c r="U128" s="18"/>
      <c r="V128" s="18"/>
    </row>
    <row r="129" spans="1:22" ht="15.75">
      <c r="A129" s="20" t="s">
        <v>84</v>
      </c>
      <c r="B129" s="2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>
        <v>36</v>
      </c>
      <c r="N129" s="15">
        <f t="shared" si="1"/>
        <v>36</v>
      </c>
      <c r="O129" s="18"/>
      <c r="P129" s="17"/>
      <c r="Q129" s="18"/>
      <c r="R129" s="18"/>
      <c r="S129" s="18"/>
      <c r="T129" s="18"/>
      <c r="U129" s="18"/>
      <c r="V129" s="18"/>
    </row>
    <row r="130" spans="1:22" ht="15.75" hidden="1">
      <c r="A130" s="20" t="s">
        <v>204</v>
      </c>
      <c r="B130" s="2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15">
        <f t="shared" si="1"/>
        <v>0</v>
      </c>
      <c r="O130" s="18"/>
      <c r="P130" s="17"/>
      <c r="Q130" s="18"/>
      <c r="R130" s="18"/>
      <c r="S130" s="18"/>
      <c r="T130" s="18"/>
      <c r="U130" s="18"/>
      <c r="V130" s="18"/>
    </row>
    <row r="131" spans="1:22" ht="15.75" hidden="1">
      <c r="A131" s="20" t="s">
        <v>205</v>
      </c>
      <c r="B131" s="2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15">
        <f t="shared" si="1"/>
        <v>0</v>
      </c>
      <c r="O131" s="18"/>
      <c r="P131" s="17"/>
      <c r="Q131" s="18"/>
      <c r="R131" s="18"/>
      <c r="S131" s="18"/>
      <c r="T131" s="18"/>
      <c r="U131" s="18"/>
      <c r="V131" s="18"/>
    </row>
    <row r="132" spans="1:22" ht="15.75" hidden="1">
      <c r="A132" s="20" t="s">
        <v>206</v>
      </c>
      <c r="B132" s="2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15">
        <f t="shared" si="1"/>
        <v>0</v>
      </c>
      <c r="O132" s="18"/>
      <c r="P132" s="17"/>
      <c r="Q132" s="18"/>
      <c r="R132" s="18"/>
      <c r="S132" s="18"/>
      <c r="T132" s="18"/>
      <c r="U132" s="18"/>
      <c r="V132" s="18"/>
    </row>
    <row r="133" spans="1:22" ht="15.75" hidden="1">
      <c r="A133" s="20" t="s">
        <v>207</v>
      </c>
      <c r="B133" s="2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15">
        <f t="shared" si="1"/>
        <v>0</v>
      </c>
      <c r="O133" s="18"/>
      <c r="P133" s="17"/>
      <c r="Q133" s="18"/>
      <c r="R133" s="18"/>
      <c r="S133" s="18"/>
      <c r="T133" s="18"/>
      <c r="U133" s="18"/>
      <c r="V133" s="18"/>
    </row>
    <row r="134" spans="1:22" ht="15.75" hidden="1">
      <c r="A134" s="20" t="s">
        <v>84</v>
      </c>
      <c r="B134" s="2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15">
        <f t="shared" si="1"/>
        <v>0</v>
      </c>
      <c r="O134" s="18"/>
      <c r="P134" s="17"/>
      <c r="Q134" s="18"/>
      <c r="R134" s="18"/>
      <c r="S134" s="18"/>
      <c r="T134" s="18"/>
      <c r="U134" s="18"/>
      <c r="V134" s="18"/>
    </row>
    <row r="135" spans="1:22" ht="15.75" hidden="1">
      <c r="A135" s="20" t="s">
        <v>208</v>
      </c>
      <c r="B135" s="2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15">
        <f t="shared" si="1"/>
        <v>0</v>
      </c>
      <c r="O135" s="18"/>
      <c r="P135" s="17"/>
      <c r="Q135" s="18"/>
      <c r="R135" s="18"/>
      <c r="S135" s="18"/>
      <c r="T135" s="18"/>
      <c r="U135" s="18"/>
      <c r="V135" s="18"/>
    </row>
    <row r="136" spans="1:22" ht="15.75" hidden="1">
      <c r="A136" s="20" t="s">
        <v>209</v>
      </c>
      <c r="B136" s="2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15">
        <f t="shared" si="1"/>
        <v>0</v>
      </c>
      <c r="O136" s="18"/>
      <c r="P136" s="17"/>
      <c r="Q136" s="18"/>
      <c r="R136" s="18"/>
      <c r="S136" s="18"/>
      <c r="T136" s="18"/>
      <c r="U136" s="18"/>
      <c r="V136" s="18"/>
    </row>
    <row r="137" spans="1:22" ht="23.25" customHeight="1" hidden="1">
      <c r="A137" s="20" t="s">
        <v>210</v>
      </c>
      <c r="B137" s="2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15">
        <f t="shared" si="1"/>
        <v>0</v>
      </c>
      <c r="O137" s="18"/>
      <c r="P137" s="17"/>
      <c r="Q137" s="18"/>
      <c r="R137" s="18"/>
      <c r="S137" s="18"/>
      <c r="T137" s="18"/>
      <c r="U137" s="18"/>
      <c r="V137" s="18"/>
    </row>
    <row r="138" spans="1:22" ht="30.75" hidden="1">
      <c r="A138" s="20" t="s">
        <v>211</v>
      </c>
      <c r="B138" s="2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15">
        <f t="shared" si="1"/>
        <v>0</v>
      </c>
      <c r="O138" s="18"/>
      <c r="P138" s="17"/>
      <c r="Q138" s="18"/>
      <c r="R138" s="18"/>
      <c r="S138" s="18"/>
      <c r="T138" s="18"/>
      <c r="U138" s="18"/>
      <c r="V138" s="18"/>
    </row>
    <row r="139" spans="1:22" ht="15.75" hidden="1">
      <c r="A139" s="20" t="s">
        <v>86</v>
      </c>
      <c r="B139" s="2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15">
        <f t="shared" si="1"/>
        <v>0</v>
      </c>
      <c r="O139" s="18"/>
      <c r="P139" s="17"/>
      <c r="Q139" s="18"/>
      <c r="R139" s="18"/>
      <c r="S139" s="18"/>
      <c r="T139" s="18"/>
      <c r="U139" s="18"/>
      <c r="V139" s="18"/>
    </row>
    <row r="140" spans="1:22" ht="15.75" hidden="1">
      <c r="A140" s="20" t="s">
        <v>202</v>
      </c>
      <c r="B140" s="2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15">
        <f t="shared" si="1"/>
        <v>0</v>
      </c>
      <c r="O140" s="18"/>
      <c r="P140" s="17"/>
      <c r="Q140" s="18"/>
      <c r="R140" s="18"/>
      <c r="S140" s="18"/>
      <c r="T140" s="18"/>
      <c r="U140" s="18"/>
      <c r="V140" s="18"/>
    </row>
    <row r="141" spans="1:22" s="30" customFormat="1" ht="15.75" hidden="1">
      <c r="A141" s="20" t="s">
        <v>212</v>
      </c>
      <c r="B141" s="2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15">
        <f t="shared" si="1"/>
        <v>0</v>
      </c>
      <c r="O141" s="18"/>
      <c r="P141" s="17"/>
      <c r="Q141" s="18"/>
      <c r="R141" s="18"/>
      <c r="S141" s="18"/>
      <c r="T141" s="18"/>
      <c r="U141" s="18"/>
      <c r="V141" s="18"/>
    </row>
    <row r="142" spans="1:22" ht="15.75" hidden="1">
      <c r="A142" s="20" t="s">
        <v>90</v>
      </c>
      <c r="B142" s="2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15">
        <f t="shared" si="1"/>
        <v>0</v>
      </c>
      <c r="O142" s="18"/>
      <c r="P142" s="17"/>
      <c r="Q142" s="18"/>
      <c r="R142" s="18"/>
      <c r="S142" s="18"/>
      <c r="T142" s="18"/>
      <c r="U142" s="18"/>
      <c r="V142" s="18"/>
    </row>
    <row r="143" spans="1:22" ht="15.75" hidden="1">
      <c r="A143" s="20" t="s">
        <v>213</v>
      </c>
      <c r="B143" s="2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15">
        <f t="shared" si="1"/>
        <v>0</v>
      </c>
      <c r="O143" s="18"/>
      <c r="P143" s="17"/>
      <c r="Q143" s="18"/>
      <c r="R143" s="18"/>
      <c r="S143" s="18"/>
      <c r="T143" s="18"/>
      <c r="U143" s="18"/>
      <c r="V143" s="18"/>
    </row>
    <row r="144" spans="1:22" ht="15.75" hidden="1">
      <c r="A144" s="20" t="s">
        <v>214</v>
      </c>
      <c r="B144" s="2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15">
        <f t="shared" si="1"/>
        <v>0</v>
      </c>
      <c r="O144" s="18"/>
      <c r="P144" s="17"/>
      <c r="Q144" s="18"/>
      <c r="R144" s="18"/>
      <c r="S144" s="18"/>
      <c r="T144" s="18"/>
      <c r="U144" s="18"/>
      <c r="V144" s="18"/>
    </row>
    <row r="145" spans="1:22" ht="18" customHeight="1">
      <c r="A145" s="20" t="s">
        <v>215</v>
      </c>
      <c r="B145" s="21"/>
      <c r="C145" s="25"/>
      <c r="D145" s="25"/>
      <c r="E145" s="25"/>
      <c r="F145" s="25"/>
      <c r="G145" s="25"/>
      <c r="H145" s="25"/>
      <c r="I145" s="25"/>
      <c r="J145" s="25"/>
      <c r="K145" s="25"/>
      <c r="L145" s="25">
        <v>2500</v>
      </c>
      <c r="M145" s="25"/>
      <c r="N145" s="15">
        <f t="shared" si="1"/>
        <v>2500</v>
      </c>
      <c r="O145" s="18"/>
      <c r="P145" s="17"/>
      <c r="Q145" s="18"/>
      <c r="R145" s="18"/>
      <c r="S145" s="18"/>
      <c r="T145" s="18"/>
      <c r="U145" s="18"/>
      <c r="V145" s="18"/>
    </row>
    <row r="146" spans="1:22" ht="15.75" hidden="1">
      <c r="A146" s="20" t="s">
        <v>216</v>
      </c>
      <c r="B146" s="2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15">
        <f t="shared" si="1"/>
        <v>0</v>
      </c>
      <c r="O146" s="18"/>
      <c r="P146" s="17"/>
      <c r="Q146" s="18"/>
      <c r="R146" s="18"/>
      <c r="S146" s="18"/>
      <c r="T146" s="18"/>
      <c r="U146" s="18"/>
      <c r="V146" s="18"/>
    </row>
    <row r="147" spans="1:22" ht="36.75" customHeight="1" hidden="1">
      <c r="A147" s="20" t="s">
        <v>217</v>
      </c>
      <c r="B147" s="2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15">
        <f t="shared" si="1"/>
        <v>0</v>
      </c>
      <c r="O147" s="18"/>
      <c r="P147" s="17"/>
      <c r="Q147" s="18"/>
      <c r="R147" s="18"/>
      <c r="S147" s="18"/>
      <c r="T147" s="18"/>
      <c r="U147" s="18"/>
      <c r="V147" s="18"/>
    </row>
    <row r="148" spans="1:22" ht="15.75" hidden="1">
      <c r="A148" s="20" t="s">
        <v>218</v>
      </c>
      <c r="B148" s="2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15">
        <f t="shared" si="1"/>
        <v>0</v>
      </c>
      <c r="O148" s="18"/>
      <c r="P148" s="17"/>
      <c r="Q148" s="18"/>
      <c r="R148" s="18"/>
      <c r="S148" s="18"/>
      <c r="T148" s="18"/>
      <c r="U148" s="18"/>
      <c r="V148" s="18"/>
    </row>
    <row r="149" spans="1:22" ht="15.75" hidden="1">
      <c r="A149" s="20" t="s">
        <v>122</v>
      </c>
      <c r="B149" s="2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15">
        <f t="shared" si="1"/>
        <v>0</v>
      </c>
      <c r="O149" s="18"/>
      <c r="P149" s="17"/>
      <c r="Q149" s="18"/>
      <c r="R149" s="18"/>
      <c r="S149" s="18"/>
      <c r="T149" s="18"/>
      <c r="U149" s="18"/>
      <c r="V149" s="18"/>
    </row>
    <row r="150" spans="1:22" s="19" customFormat="1" ht="34.5" customHeight="1">
      <c r="A150" s="26" t="s">
        <v>94</v>
      </c>
      <c r="B150" s="15">
        <f>B7+B11+B45+B99+B112+B128</f>
        <v>0</v>
      </c>
      <c r="C150" s="15">
        <f>C7+C11+C45+C99+C112+C128</f>
        <v>0</v>
      </c>
      <c r="D150" s="15">
        <f>D7+D11+D45+D99+D112+D128</f>
        <v>0</v>
      </c>
      <c r="E150" s="15">
        <f>E7+E11+E45+E99+E128</f>
        <v>0</v>
      </c>
      <c r="F150" s="15">
        <f aca="true" t="shared" si="6" ref="F150:M150">F7+F11+F45+F99+F112+F128</f>
        <v>72.89</v>
      </c>
      <c r="G150" s="15">
        <f t="shared" si="6"/>
        <v>35.79</v>
      </c>
      <c r="H150" s="15">
        <f t="shared" si="6"/>
        <v>3</v>
      </c>
      <c r="I150" s="15">
        <f t="shared" si="6"/>
        <v>0</v>
      </c>
      <c r="J150" s="15">
        <f t="shared" si="6"/>
        <v>11.48</v>
      </c>
      <c r="K150" s="15">
        <f t="shared" si="6"/>
        <v>0</v>
      </c>
      <c r="L150" s="15">
        <f t="shared" si="6"/>
        <v>2500</v>
      </c>
      <c r="M150" s="15">
        <f t="shared" si="6"/>
        <v>6979.24</v>
      </c>
      <c r="N150" s="15">
        <f t="shared" si="1"/>
        <v>9602.4</v>
      </c>
      <c r="O150" s="36">
        <f>N45+N99+N112+N128</f>
        <v>9602.4</v>
      </c>
      <c r="P150" s="17"/>
      <c r="Q150" s="18"/>
      <c r="R150" s="18"/>
      <c r="S150" s="18"/>
      <c r="T150" s="18"/>
      <c r="U150" s="18"/>
      <c r="V150" s="18"/>
    </row>
    <row r="151" spans="1:22" s="19" customFormat="1" ht="44.25" customHeight="1">
      <c r="A151" s="64" t="s">
        <v>99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26.25" customHeight="1">
      <c r="A152" s="63" t="s">
        <v>100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18"/>
      <c r="P152" s="18"/>
      <c r="Q152" s="18"/>
      <c r="R152" s="18"/>
      <c r="S152" s="18"/>
      <c r="T152" s="18"/>
      <c r="U152" s="18"/>
      <c r="V152" s="18"/>
    </row>
  </sheetData>
  <sheetProtection selectLockedCells="1" selectUnlockedCells="1"/>
  <mergeCells count="6">
    <mergeCell ref="A1:C1"/>
    <mergeCell ref="A2:N2"/>
    <mergeCell ref="A3:N3"/>
    <mergeCell ref="A4:N4"/>
    <mergeCell ref="A151:N151"/>
    <mergeCell ref="A152:N152"/>
  </mergeCells>
  <printOptions/>
  <pageMargins left="0.5513888888888889" right="0.15763888888888888" top="1.18125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2"/>
  <sheetViews>
    <sheetView zoomScaleSheetLayoutView="71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3" width="11.28125" style="1" customWidth="1"/>
    <col min="4" max="13" width="11.28125" style="2" customWidth="1"/>
    <col min="14" max="14" width="12.57421875" style="2" customWidth="1"/>
    <col min="15" max="15" width="9.140625" style="3" customWidth="1"/>
    <col min="16" max="16" width="18.00390625" style="18" customWidth="1"/>
    <col min="17" max="17" width="17.421875" style="18" customWidth="1"/>
    <col min="18" max="18" width="14.8515625" style="3" customWidth="1"/>
    <col min="19" max="16384" width="9.140625" style="3" customWidth="1"/>
  </cols>
  <sheetData>
    <row r="1" spans="1:3" ht="44.25" customHeight="1">
      <c r="A1" s="58" t="s">
        <v>219</v>
      </c>
      <c r="B1" s="58"/>
      <c r="C1" s="58"/>
    </row>
    <row r="2" spans="1:14" ht="97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15.75" customHeight="1">
      <c r="A4" s="61" t="s">
        <v>220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Q4" s="51"/>
    </row>
    <row r="5" spans="1:24" s="13" customFormat="1" ht="60" customHeight="1">
      <c r="A5" s="9"/>
      <c r="B5" s="52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53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4" t="s">
        <v>16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9" customFormat="1" ht="21" customHeight="1" hidden="1">
      <c r="A6" s="14">
        <v>222</v>
      </c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5">
        <f>B6+C6+D6</f>
        <v>0</v>
      </c>
      <c r="O6" s="18"/>
      <c r="P6" s="33"/>
      <c r="Q6" s="12"/>
      <c r="R6" s="17"/>
      <c r="S6" s="18"/>
      <c r="T6" s="18"/>
      <c r="U6" s="18"/>
      <c r="V6" s="18"/>
      <c r="W6" s="18"/>
      <c r="X6" s="18"/>
    </row>
    <row r="7" spans="1:24" s="19" customFormat="1" ht="21" customHeight="1" hidden="1">
      <c r="A7" s="26" t="s">
        <v>155</v>
      </c>
      <c r="B7" s="24">
        <f aca="true" t="shared" si="0" ref="B7:M7">B8</f>
        <v>0</v>
      </c>
      <c r="C7" s="24">
        <f t="shared" si="0"/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15">
        <f aca="true" t="shared" si="1" ref="N7:N150">B7+C7+D7+E7+F7+G7+H7+I7+J7+K7+L7+M7</f>
        <v>0</v>
      </c>
      <c r="O7" s="18"/>
      <c r="P7" s="33"/>
      <c r="Q7" s="12"/>
      <c r="R7" s="17"/>
      <c r="S7" s="18"/>
      <c r="T7" s="18"/>
      <c r="U7" s="18"/>
      <c r="V7" s="18"/>
      <c r="W7" s="18"/>
      <c r="X7" s="18"/>
    </row>
    <row r="8" spans="1:24" ht="21" customHeight="1" hidden="1">
      <c r="A8" s="20" t="s">
        <v>125</v>
      </c>
      <c r="B8" s="2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5">
        <f t="shared" si="1"/>
        <v>0</v>
      </c>
      <c r="O8" s="18"/>
      <c r="P8" s="55"/>
      <c r="R8" s="17"/>
      <c r="S8" s="18"/>
      <c r="T8" s="18"/>
      <c r="U8" s="18"/>
      <c r="V8" s="18"/>
      <c r="W8" s="18"/>
      <c r="X8" s="18"/>
    </row>
    <row r="9" spans="1:24" ht="21" customHeight="1" hidden="1">
      <c r="A9" s="20" t="s">
        <v>29</v>
      </c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5">
        <f t="shared" si="1"/>
        <v>0</v>
      </c>
      <c r="O9" s="18"/>
      <c r="P9" s="55"/>
      <c r="R9" s="17"/>
      <c r="S9" s="18"/>
      <c r="T9" s="18"/>
      <c r="U9" s="18"/>
      <c r="V9" s="18"/>
      <c r="W9" s="18"/>
      <c r="X9" s="18"/>
    </row>
    <row r="10" spans="1:24" s="19" customFormat="1" ht="24" customHeight="1" hidden="1">
      <c r="A10" s="27">
        <v>224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5">
        <f t="shared" si="1"/>
        <v>0</v>
      </c>
      <c r="O10" s="18"/>
      <c r="P10" s="33"/>
      <c r="Q10" s="18"/>
      <c r="R10" s="17"/>
      <c r="S10" s="18"/>
      <c r="T10" s="18"/>
      <c r="U10" s="18"/>
      <c r="V10" s="18"/>
      <c r="W10" s="18"/>
      <c r="X10" s="18"/>
    </row>
    <row r="11" spans="1:24" s="19" customFormat="1" ht="27" customHeight="1" hidden="1">
      <c r="A11" s="26" t="s">
        <v>30</v>
      </c>
      <c r="B11" s="24">
        <f aca="true" t="shared" si="2" ref="B11:M11">B12+B13+B14+B15+B16+B17+B18+B19+B20+B21+B22+B23+B24+B25+B26+B27+B28+B29+B30+B31+B32+B33+B34+B35+B36+B37+B38+B39+B40+B41+B42+B43+B44</f>
        <v>0</v>
      </c>
      <c r="C11" s="24">
        <f t="shared" si="2"/>
        <v>0</v>
      </c>
      <c r="D11" s="24">
        <f t="shared" si="2"/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15">
        <f t="shared" si="1"/>
        <v>0</v>
      </c>
      <c r="O11" s="18"/>
      <c r="P11" s="33"/>
      <c r="Q11" s="18"/>
      <c r="R11" s="17"/>
      <c r="S11" s="18"/>
      <c r="T11" s="18"/>
      <c r="U11" s="18"/>
      <c r="V11" s="18"/>
      <c r="W11" s="18"/>
      <c r="X11" s="18"/>
    </row>
    <row r="12" spans="1:24" ht="21.75" customHeight="1" hidden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5">
        <f t="shared" si="1"/>
        <v>0</v>
      </c>
      <c r="O12" s="18"/>
      <c r="P12" s="55"/>
      <c r="R12" s="17"/>
      <c r="S12" s="18"/>
      <c r="T12" s="18"/>
      <c r="U12" s="18"/>
      <c r="V12" s="18"/>
      <c r="W12" s="18"/>
      <c r="X12" s="18"/>
    </row>
    <row r="13" spans="1:24" ht="18" hidden="1">
      <c r="A13" s="48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">
        <f t="shared" si="1"/>
        <v>0</v>
      </c>
      <c r="O13" s="18"/>
      <c r="P13" s="55"/>
      <c r="R13" s="17"/>
      <c r="S13" s="18"/>
      <c r="T13" s="18"/>
      <c r="U13" s="18"/>
      <c r="V13" s="18"/>
      <c r="W13" s="18"/>
      <c r="X13" s="18"/>
    </row>
    <row r="14" spans="1:24" ht="18" hidden="1">
      <c r="A14" s="48" t="s">
        <v>34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5">
        <f t="shared" si="1"/>
        <v>0</v>
      </c>
      <c r="O14" s="18"/>
      <c r="P14" s="55"/>
      <c r="R14" s="17"/>
      <c r="S14" s="18"/>
      <c r="T14" s="18"/>
      <c r="U14" s="18"/>
      <c r="V14" s="18"/>
      <c r="W14" s="18"/>
      <c r="X14" s="18"/>
    </row>
    <row r="15" spans="1:24" ht="18" hidden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5">
        <f t="shared" si="1"/>
        <v>0</v>
      </c>
      <c r="O15" s="18"/>
      <c r="P15" s="55"/>
      <c r="R15" s="17"/>
      <c r="S15" s="18"/>
      <c r="T15" s="18"/>
      <c r="U15" s="18"/>
      <c r="V15" s="18"/>
      <c r="W15" s="18"/>
      <c r="X15" s="18"/>
    </row>
    <row r="16" spans="1:24" ht="18" hidden="1">
      <c r="A16" s="48" t="s">
        <v>156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5">
        <f t="shared" si="1"/>
        <v>0</v>
      </c>
      <c r="O16" s="18"/>
      <c r="P16" s="55"/>
      <c r="R16" s="17"/>
      <c r="S16" s="18"/>
      <c r="T16" s="18"/>
      <c r="U16" s="18"/>
      <c r="V16" s="18"/>
      <c r="W16" s="18"/>
      <c r="X16" s="18"/>
    </row>
    <row r="17" spans="1:24" ht="30.75" hidden="1">
      <c r="A17" s="48" t="s">
        <v>157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5">
        <f t="shared" si="1"/>
        <v>0</v>
      </c>
      <c r="O17" s="18"/>
      <c r="P17" s="55"/>
      <c r="R17" s="17"/>
      <c r="S17" s="18"/>
      <c r="T17" s="18"/>
      <c r="U17" s="18"/>
      <c r="V17" s="18"/>
      <c r="W17" s="18"/>
      <c r="X17" s="18"/>
    </row>
    <row r="18" spans="1:24" ht="18" hidden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">
        <f t="shared" si="1"/>
        <v>0</v>
      </c>
      <c r="O18" s="18"/>
      <c r="P18" s="55"/>
      <c r="R18" s="17"/>
      <c r="S18" s="18"/>
      <c r="T18" s="18"/>
      <c r="U18" s="18"/>
      <c r="V18" s="18"/>
      <c r="W18" s="18"/>
      <c r="X18" s="18"/>
    </row>
    <row r="19" spans="1:24" ht="18" hidden="1">
      <c r="A19" s="48" t="s">
        <v>129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5">
        <f t="shared" si="1"/>
        <v>0</v>
      </c>
      <c r="O19" s="18"/>
      <c r="P19" s="55"/>
      <c r="R19" s="17"/>
      <c r="S19" s="18"/>
      <c r="T19" s="18"/>
      <c r="U19" s="18"/>
      <c r="V19" s="18"/>
      <c r="W19" s="18"/>
      <c r="X19" s="18"/>
    </row>
    <row r="20" spans="1:24" ht="18" hidden="1">
      <c r="A20" s="48" t="s">
        <v>130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5">
        <f t="shared" si="1"/>
        <v>0</v>
      </c>
      <c r="O20" s="18"/>
      <c r="P20" s="55"/>
      <c r="R20" s="17"/>
      <c r="S20" s="18"/>
      <c r="T20" s="18"/>
      <c r="U20" s="18"/>
      <c r="V20" s="18"/>
      <c r="W20" s="18"/>
      <c r="X20" s="18"/>
    </row>
    <row r="21" spans="1:24" ht="18" hidden="1">
      <c r="A21" s="48" t="s">
        <v>131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5">
        <f t="shared" si="1"/>
        <v>0</v>
      </c>
      <c r="O21" s="18"/>
      <c r="P21" s="55"/>
      <c r="R21" s="17"/>
      <c r="S21" s="18"/>
      <c r="T21" s="18"/>
      <c r="U21" s="18"/>
      <c r="V21" s="18"/>
      <c r="W21" s="18"/>
      <c r="X21" s="18"/>
    </row>
    <row r="22" spans="1:24" ht="30.75" hidden="1">
      <c r="A22" s="48" t="s">
        <v>132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5">
        <f t="shared" si="1"/>
        <v>0</v>
      </c>
      <c r="O22" s="18"/>
      <c r="P22" s="55"/>
      <c r="R22" s="17"/>
      <c r="S22" s="18"/>
      <c r="T22" s="18"/>
      <c r="U22" s="18"/>
      <c r="V22" s="18"/>
      <c r="W22" s="18"/>
      <c r="X22" s="18"/>
    </row>
    <row r="23" spans="1:24" ht="30.75" hidden="1">
      <c r="A23" s="48" t="s">
        <v>158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">
        <f t="shared" si="1"/>
        <v>0</v>
      </c>
      <c r="O23" s="18"/>
      <c r="P23" s="55"/>
      <c r="R23" s="17"/>
      <c r="S23" s="18"/>
      <c r="T23" s="18"/>
      <c r="U23" s="18"/>
      <c r="V23" s="18"/>
      <c r="W23" s="18"/>
      <c r="X23" s="18"/>
    </row>
    <row r="24" spans="1:24" ht="30.75" hidden="1">
      <c r="A24" s="48" t="s">
        <v>159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5">
        <f t="shared" si="1"/>
        <v>0</v>
      </c>
      <c r="O24" s="18"/>
      <c r="P24" s="55"/>
      <c r="R24" s="17"/>
      <c r="S24" s="18"/>
      <c r="T24" s="18"/>
      <c r="U24" s="18"/>
      <c r="V24" s="18"/>
      <c r="W24" s="18"/>
      <c r="X24" s="18"/>
    </row>
    <row r="25" spans="1:24" ht="30.75" hidden="1">
      <c r="A25" s="48" t="s">
        <v>160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">
        <f t="shared" si="1"/>
        <v>0</v>
      </c>
      <c r="O25" s="18"/>
      <c r="P25" s="55"/>
      <c r="R25" s="17"/>
      <c r="S25" s="18"/>
      <c r="T25" s="18"/>
      <c r="U25" s="18"/>
      <c r="V25" s="18"/>
      <c r="W25" s="18"/>
      <c r="X25" s="18"/>
    </row>
    <row r="26" spans="1:24" ht="45.75" hidden="1">
      <c r="A26" s="48" t="s">
        <v>135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5">
        <f t="shared" si="1"/>
        <v>0</v>
      </c>
      <c r="O26" s="18"/>
      <c r="P26" s="55"/>
      <c r="R26" s="17"/>
      <c r="S26" s="18"/>
      <c r="T26" s="18"/>
      <c r="U26" s="18"/>
      <c r="V26" s="18"/>
      <c r="W26" s="18"/>
      <c r="X26" s="18"/>
    </row>
    <row r="27" spans="1:24" ht="18" hidden="1">
      <c r="A27" s="48" t="s">
        <v>161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5">
        <f t="shared" si="1"/>
        <v>0</v>
      </c>
      <c r="O27" s="18"/>
      <c r="P27" s="55"/>
      <c r="R27" s="17"/>
      <c r="S27" s="18"/>
      <c r="T27" s="18"/>
      <c r="U27" s="18"/>
      <c r="V27" s="18"/>
      <c r="W27" s="18"/>
      <c r="X27" s="18"/>
    </row>
    <row r="28" spans="1:24" ht="18" hidden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5">
        <f t="shared" si="1"/>
        <v>0</v>
      </c>
      <c r="O28" s="18"/>
      <c r="P28" s="55"/>
      <c r="R28" s="17"/>
      <c r="S28" s="18"/>
      <c r="T28" s="18"/>
      <c r="U28" s="18"/>
      <c r="V28" s="18"/>
      <c r="W28" s="18"/>
      <c r="X28" s="18"/>
    </row>
    <row r="29" spans="1:24" ht="18" hidden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5">
        <f t="shared" si="1"/>
        <v>0</v>
      </c>
      <c r="O29" s="18"/>
      <c r="P29" s="55"/>
      <c r="R29" s="17"/>
      <c r="S29" s="18"/>
      <c r="T29" s="18"/>
      <c r="U29" s="18"/>
      <c r="V29" s="18"/>
      <c r="W29" s="18"/>
      <c r="X29" s="18"/>
    </row>
    <row r="30" spans="1:24" ht="18" hidden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5">
        <f t="shared" si="1"/>
        <v>0</v>
      </c>
      <c r="O30" s="18"/>
      <c r="P30" s="55"/>
      <c r="R30" s="17"/>
      <c r="S30" s="18"/>
      <c r="T30" s="18"/>
      <c r="U30" s="18"/>
      <c r="V30" s="18"/>
      <c r="W30" s="18"/>
      <c r="X30" s="18"/>
    </row>
    <row r="31" spans="1:24" ht="18" hidden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5">
        <f t="shared" si="1"/>
        <v>0</v>
      </c>
      <c r="O31" s="18"/>
      <c r="P31" s="55"/>
      <c r="R31" s="17"/>
      <c r="S31" s="18"/>
      <c r="T31" s="18"/>
      <c r="U31" s="18"/>
      <c r="V31" s="18"/>
      <c r="W31" s="18"/>
      <c r="X31" s="18"/>
    </row>
    <row r="32" spans="1:24" ht="18" hidden="1">
      <c r="A32" s="48" t="s">
        <v>162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">
        <f t="shared" si="1"/>
        <v>0</v>
      </c>
      <c r="O32" s="18"/>
      <c r="P32" s="55"/>
      <c r="R32" s="17"/>
      <c r="S32" s="18"/>
      <c r="T32" s="18"/>
      <c r="U32" s="18"/>
      <c r="V32" s="18"/>
      <c r="W32" s="18"/>
      <c r="X32" s="18"/>
    </row>
    <row r="33" spans="1:24" ht="18" hidden="1">
      <c r="A33" s="48" t="s">
        <v>163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5">
        <f t="shared" si="1"/>
        <v>0</v>
      </c>
      <c r="O33" s="18"/>
      <c r="P33" s="55"/>
      <c r="R33" s="17"/>
      <c r="S33" s="18"/>
      <c r="T33" s="18"/>
      <c r="U33" s="18"/>
      <c r="V33" s="18"/>
      <c r="W33" s="18"/>
      <c r="X33" s="18"/>
    </row>
    <row r="34" spans="1:24" ht="18" hidden="1">
      <c r="A34" s="48" t="s">
        <v>164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5">
        <f t="shared" si="1"/>
        <v>0</v>
      </c>
      <c r="O34" s="18"/>
      <c r="P34" s="55"/>
      <c r="R34" s="17"/>
      <c r="S34" s="18"/>
      <c r="T34" s="18"/>
      <c r="U34" s="18"/>
      <c r="V34" s="18"/>
      <c r="W34" s="18"/>
      <c r="X34" s="18"/>
    </row>
    <row r="35" spans="1:24" ht="18" hidden="1">
      <c r="A35" s="48" t="s">
        <v>165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5">
        <f t="shared" si="1"/>
        <v>0</v>
      </c>
      <c r="O35" s="18"/>
      <c r="P35" s="55"/>
      <c r="R35" s="17"/>
      <c r="S35" s="18"/>
      <c r="T35" s="18"/>
      <c r="U35" s="18"/>
      <c r="V35" s="18"/>
      <c r="W35" s="18"/>
      <c r="X35" s="18"/>
    </row>
    <row r="36" spans="1:24" ht="18" hidden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5">
        <f t="shared" si="1"/>
        <v>0</v>
      </c>
      <c r="O36" s="18"/>
      <c r="P36" s="55"/>
      <c r="R36" s="17"/>
      <c r="S36" s="18"/>
      <c r="T36" s="18"/>
      <c r="U36" s="18"/>
      <c r="V36" s="18"/>
      <c r="W36" s="18"/>
      <c r="X36" s="18"/>
    </row>
    <row r="37" spans="1:24" ht="18" hidden="1">
      <c r="A37" s="48" t="s">
        <v>166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">
        <f t="shared" si="1"/>
        <v>0</v>
      </c>
      <c r="O37" s="18"/>
      <c r="P37" s="55"/>
      <c r="R37" s="17"/>
      <c r="S37" s="18"/>
      <c r="T37" s="18"/>
      <c r="U37" s="18"/>
      <c r="V37" s="18"/>
      <c r="W37" s="18"/>
      <c r="X37" s="18"/>
    </row>
    <row r="38" spans="1:24" ht="18" hidden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5">
        <f t="shared" si="1"/>
        <v>0</v>
      </c>
      <c r="O38" s="18"/>
      <c r="P38" s="55"/>
      <c r="R38" s="17"/>
      <c r="S38" s="18"/>
      <c r="T38" s="18"/>
      <c r="U38" s="18"/>
      <c r="V38" s="18"/>
      <c r="W38" s="18"/>
      <c r="X38" s="18"/>
    </row>
    <row r="39" spans="1:24" ht="18" hidden="1">
      <c r="A39" s="5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5">
        <f t="shared" si="1"/>
        <v>0</v>
      </c>
      <c r="O39" s="18"/>
      <c r="P39" s="55"/>
      <c r="R39" s="17"/>
      <c r="S39" s="18"/>
      <c r="T39" s="18"/>
      <c r="U39" s="18"/>
      <c r="V39" s="18"/>
      <c r="W39" s="18"/>
      <c r="X39" s="18"/>
    </row>
    <row r="40" spans="1:24" ht="30.75" hidden="1">
      <c r="A40" s="20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5">
        <f t="shared" si="1"/>
        <v>0</v>
      </c>
      <c r="O40" s="18"/>
      <c r="P40" s="55"/>
      <c r="R40" s="17"/>
      <c r="S40" s="18"/>
      <c r="T40" s="18"/>
      <c r="U40" s="18"/>
      <c r="V40" s="18"/>
      <c r="W40" s="18"/>
      <c r="X40" s="18"/>
    </row>
    <row r="41" spans="1:24" ht="18" hidden="1">
      <c r="A41" s="20" t="s">
        <v>136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5">
        <f t="shared" si="1"/>
        <v>0</v>
      </c>
      <c r="O41" s="18"/>
      <c r="P41" s="55"/>
      <c r="R41" s="17"/>
      <c r="S41" s="18"/>
      <c r="T41" s="18"/>
      <c r="U41" s="18"/>
      <c r="V41" s="18"/>
      <c r="W41" s="18"/>
      <c r="X41" s="18"/>
    </row>
    <row r="42" spans="1:24" ht="18" hidden="1">
      <c r="A42" s="2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5">
        <f t="shared" si="1"/>
        <v>0</v>
      </c>
      <c r="O42" s="18"/>
      <c r="P42" s="55"/>
      <c r="R42" s="17"/>
      <c r="S42" s="18"/>
      <c r="T42" s="18"/>
      <c r="U42" s="18"/>
      <c r="V42" s="18"/>
      <c r="W42" s="18"/>
      <c r="X42" s="18"/>
    </row>
    <row r="43" spans="1:24" ht="18" hidden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5">
        <f t="shared" si="1"/>
        <v>0</v>
      </c>
      <c r="O43" s="18"/>
      <c r="P43" s="55"/>
      <c r="R43" s="17"/>
      <c r="S43" s="18"/>
      <c r="T43" s="18"/>
      <c r="U43" s="18"/>
      <c r="V43" s="18"/>
      <c r="W43" s="18"/>
      <c r="X43" s="18"/>
    </row>
    <row r="44" spans="1:24" ht="18" hidden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5">
        <f t="shared" si="1"/>
        <v>0</v>
      </c>
      <c r="O44" s="18"/>
      <c r="P44" s="55"/>
      <c r="R44" s="17"/>
      <c r="S44" s="18"/>
      <c r="T44" s="18"/>
      <c r="U44" s="18"/>
      <c r="V44" s="18"/>
      <c r="W44" s="18"/>
      <c r="X44" s="18"/>
    </row>
    <row r="45" spans="1:24" s="19" customFormat="1" ht="18">
      <c r="A45" s="26" t="s">
        <v>48</v>
      </c>
      <c r="B45" s="24">
        <f>B46+B47+B48+B49+B50+B51+B52+B53+B54+B55+B56+B57+B58+B59+B60+B61+B62+B63+B64+B65+B66+B67+B68+B69+B70+B71+B72+B73+B74+B75+B76+B77+B78+B79+B80+B81+B82+B83+B84+B85+B86+B87+B88+B89+B90+B91+B92+B93+B94+B95+B96+B97</f>
        <v>0</v>
      </c>
      <c r="C45" s="24">
        <f>C46+C47+C48+C49+C50+C51+C52+C53+C54+C55+C56+C57+C58+C59+C60+C61+C62+C63+C64+C65+C66+C67+C68+C69+C70+C71+C72+C73+C74+C75+C76+C77+C78+C79+C80+C81+C82+C83+C84+C85+C86+C87+C88+C89+C90+C91+C92+C93+C94+C95+C96+C97</f>
        <v>0</v>
      </c>
      <c r="D45" s="24">
        <f>D46+D47+D48+D49+D50+D51+D52+D53+D54+D55+D56+D57+D58+D59+D60+D61+D62+D63+D64+D65+D66+D67+D68+D69+D70+D71+D72+D73+D74+D75+D76+D77+D78+D79+D80+D81+D82+D83+D84+D85+D86+D87+D88+D89+D90+D91+D92+D93+D94+D95+D96+D97</f>
        <v>0</v>
      </c>
      <c r="E45" s="24">
        <v>0</v>
      </c>
      <c r="F45" s="24">
        <f aca="true" t="shared" si="3" ref="F45:M45">F46+F47+F48+F49+F50+F51+F52+F53+F54+F55+F56+F57+F58+F59+F60+F61+F62+F63+F64+F65+F66+F67+F68+F69+F70+F71+F72+F73+F74+F75+F76+F77+F78+F79+F80+F81+F82+F83+F84+F85+F86+F87+F88+F89+F90+F91+F92+F93+F94+F95+F96+F97</f>
        <v>0</v>
      </c>
      <c r="G45" s="24">
        <f t="shared" si="3"/>
        <v>0</v>
      </c>
      <c r="H45" s="24">
        <f t="shared" si="3"/>
        <v>0</v>
      </c>
      <c r="I45" s="24">
        <f t="shared" si="3"/>
        <v>0</v>
      </c>
      <c r="J45" s="24">
        <f t="shared" si="3"/>
        <v>0</v>
      </c>
      <c r="K45" s="24">
        <f t="shared" si="3"/>
        <v>0</v>
      </c>
      <c r="L45" s="24">
        <f t="shared" si="3"/>
        <v>0</v>
      </c>
      <c r="M45" s="24">
        <f t="shared" si="3"/>
        <v>0</v>
      </c>
      <c r="N45" s="15">
        <f t="shared" si="1"/>
        <v>0</v>
      </c>
      <c r="O45" s="36">
        <f>N46+N47</f>
        <v>0</v>
      </c>
      <c r="P45" s="33"/>
      <c r="Q45" s="18"/>
      <c r="R45" s="17"/>
      <c r="S45" s="18"/>
      <c r="T45" s="18"/>
      <c r="U45" s="18"/>
      <c r="V45" s="18"/>
      <c r="W45" s="18"/>
      <c r="X45" s="18"/>
    </row>
    <row r="46" spans="1:24" s="30" customFormat="1" ht="30.75" hidden="1">
      <c r="A46" s="20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5">
        <f t="shared" si="1"/>
        <v>0</v>
      </c>
      <c r="O46" s="18"/>
      <c r="P46" s="55"/>
      <c r="Q46" s="18"/>
      <c r="R46" s="17"/>
      <c r="S46" s="18"/>
      <c r="T46" s="18"/>
      <c r="U46" s="18"/>
      <c r="V46" s="18"/>
      <c r="W46" s="18"/>
      <c r="X46" s="18"/>
    </row>
    <row r="47" spans="1:24" s="30" customFormat="1" ht="18" hidden="1">
      <c r="A47" s="20" t="s">
        <v>221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5">
        <f t="shared" si="1"/>
        <v>0</v>
      </c>
      <c r="O47" s="18"/>
      <c r="P47" s="55"/>
      <c r="Q47" s="18"/>
      <c r="R47" s="17"/>
      <c r="S47" s="18"/>
      <c r="T47" s="18"/>
      <c r="U47" s="18"/>
      <c r="V47" s="18"/>
      <c r="W47" s="18"/>
      <c r="X47" s="18"/>
    </row>
    <row r="48" spans="1:24" s="30" customFormat="1" ht="18" hidden="1">
      <c r="A48" s="48" t="s">
        <v>167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5">
        <f t="shared" si="1"/>
        <v>0</v>
      </c>
      <c r="O48" s="18"/>
      <c r="P48" s="55"/>
      <c r="Q48" s="18"/>
      <c r="R48" s="17"/>
      <c r="S48" s="18"/>
      <c r="T48" s="18"/>
      <c r="U48" s="18"/>
      <c r="V48" s="18"/>
      <c r="W48" s="18"/>
      <c r="X48" s="18"/>
    </row>
    <row r="49" spans="1:24" s="30" customFormat="1" ht="30.75" hidden="1">
      <c r="A49" s="48" t="s">
        <v>168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5">
        <f t="shared" si="1"/>
        <v>0</v>
      </c>
      <c r="O49" s="18"/>
      <c r="P49" s="55"/>
      <c r="Q49" s="18"/>
      <c r="R49" s="17"/>
      <c r="S49" s="18"/>
      <c r="T49" s="18"/>
      <c r="U49" s="18"/>
      <c r="V49" s="18"/>
      <c r="W49" s="18"/>
      <c r="X49" s="18"/>
    </row>
    <row r="50" spans="1:24" s="30" customFormat="1" ht="18" hidden="1">
      <c r="A50" s="48" t="s">
        <v>169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5">
        <f t="shared" si="1"/>
        <v>0</v>
      </c>
      <c r="O50" s="18"/>
      <c r="P50" s="55"/>
      <c r="Q50" s="18"/>
      <c r="R50" s="17"/>
      <c r="S50" s="18"/>
      <c r="T50" s="18"/>
      <c r="U50" s="18"/>
      <c r="V50" s="18"/>
      <c r="W50" s="18"/>
      <c r="X50" s="18"/>
    </row>
    <row r="51" spans="1:24" s="30" customFormat="1" ht="45.75" hidden="1">
      <c r="A51" s="48" t="s">
        <v>170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">
        <f t="shared" si="1"/>
        <v>0</v>
      </c>
      <c r="O51" s="18"/>
      <c r="P51" s="55"/>
      <c r="Q51" s="18"/>
      <c r="R51" s="17"/>
      <c r="S51" s="18"/>
      <c r="T51" s="18"/>
      <c r="U51" s="18"/>
      <c r="V51" s="18"/>
      <c r="W51" s="18"/>
      <c r="X51" s="18"/>
    </row>
    <row r="52" spans="1:24" s="30" customFormat="1" ht="18" hidden="1">
      <c r="A52" s="48" t="s">
        <v>171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5">
        <f t="shared" si="1"/>
        <v>0</v>
      </c>
      <c r="O52" s="18"/>
      <c r="P52" s="55"/>
      <c r="Q52" s="18"/>
      <c r="R52" s="17"/>
      <c r="S52" s="18"/>
      <c r="T52" s="18"/>
      <c r="U52" s="18"/>
      <c r="V52" s="18"/>
      <c r="W52" s="18"/>
      <c r="X52" s="18"/>
    </row>
    <row r="53" spans="1:24" s="30" customFormat="1" ht="18" hidden="1">
      <c r="A53" s="48" t="s">
        <v>172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">
        <f t="shared" si="1"/>
        <v>0</v>
      </c>
      <c r="O53" s="18"/>
      <c r="P53" s="55"/>
      <c r="Q53" s="18"/>
      <c r="R53" s="17"/>
      <c r="S53" s="18"/>
      <c r="T53" s="18"/>
      <c r="U53" s="18"/>
      <c r="V53" s="18"/>
      <c r="W53" s="18"/>
      <c r="X53" s="18"/>
    </row>
    <row r="54" spans="1:24" s="30" customFormat="1" ht="18" hidden="1">
      <c r="A54" s="48" t="s">
        <v>173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5">
        <f t="shared" si="1"/>
        <v>0</v>
      </c>
      <c r="O54" s="18"/>
      <c r="P54" s="55"/>
      <c r="Q54" s="18"/>
      <c r="R54" s="17"/>
      <c r="S54" s="18"/>
      <c r="T54" s="18"/>
      <c r="U54" s="18"/>
      <c r="V54" s="18"/>
      <c r="W54" s="18"/>
      <c r="X54" s="18"/>
    </row>
    <row r="55" spans="1:24" s="30" customFormat="1" ht="30.75" hidden="1">
      <c r="A55" s="48" t="s">
        <v>140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5">
        <f t="shared" si="1"/>
        <v>0</v>
      </c>
      <c r="O55" s="18"/>
      <c r="P55" s="55"/>
      <c r="Q55" s="18"/>
      <c r="R55" s="17"/>
      <c r="S55" s="18"/>
      <c r="T55" s="18"/>
      <c r="U55" s="18"/>
      <c r="V55" s="18"/>
      <c r="W55" s="18"/>
      <c r="X55" s="18"/>
    </row>
    <row r="56" spans="1:24" s="30" customFormat="1" ht="18" hidden="1">
      <c r="A56" s="48" t="s">
        <v>59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5">
        <f t="shared" si="1"/>
        <v>0</v>
      </c>
      <c r="O56" s="18"/>
      <c r="P56" s="55"/>
      <c r="Q56" s="18"/>
      <c r="R56" s="17"/>
      <c r="S56" s="18"/>
      <c r="T56" s="18"/>
      <c r="U56" s="18"/>
      <c r="V56" s="18"/>
      <c r="W56" s="18"/>
      <c r="X56" s="18"/>
    </row>
    <row r="57" spans="1:24" s="30" customFormat="1" ht="18" hidden="1">
      <c r="A57" s="48" t="s">
        <v>111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5">
        <f t="shared" si="1"/>
        <v>0</v>
      </c>
      <c r="O57" s="18"/>
      <c r="P57" s="55"/>
      <c r="Q57" s="18"/>
      <c r="R57" s="17"/>
      <c r="S57" s="18"/>
      <c r="T57" s="18"/>
      <c r="U57" s="18"/>
      <c r="V57" s="18"/>
      <c r="W57" s="18"/>
      <c r="X57" s="18"/>
    </row>
    <row r="58" spans="1:24" s="30" customFormat="1" ht="18" hidden="1">
      <c r="A58" s="48" t="s">
        <v>60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5">
        <f t="shared" si="1"/>
        <v>0</v>
      </c>
      <c r="O58" s="18"/>
      <c r="P58" s="55"/>
      <c r="Q58" s="18"/>
      <c r="R58" s="17"/>
      <c r="S58" s="18"/>
      <c r="T58" s="18"/>
      <c r="U58" s="18"/>
      <c r="V58" s="18"/>
      <c r="W58" s="18"/>
      <c r="X58" s="18"/>
    </row>
    <row r="59" spans="1:24" s="30" customFormat="1" ht="30.75" hidden="1">
      <c r="A59" s="48" t="s">
        <v>141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5">
        <f t="shared" si="1"/>
        <v>0</v>
      </c>
      <c r="O59" s="18"/>
      <c r="P59" s="55"/>
      <c r="Q59" s="18"/>
      <c r="R59" s="17"/>
      <c r="S59" s="18"/>
      <c r="T59" s="18"/>
      <c r="U59" s="18"/>
      <c r="V59" s="18"/>
      <c r="W59" s="18"/>
      <c r="X59" s="18"/>
    </row>
    <row r="60" spans="1:24" s="30" customFormat="1" ht="30.75" hidden="1">
      <c r="A60" s="48" t="s">
        <v>142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5">
        <f t="shared" si="1"/>
        <v>0</v>
      </c>
      <c r="O60" s="18"/>
      <c r="P60" s="55"/>
      <c r="Q60" s="18"/>
      <c r="R60" s="17"/>
      <c r="S60" s="18"/>
      <c r="T60" s="18"/>
      <c r="U60" s="18"/>
      <c r="V60" s="18"/>
      <c r="W60" s="18"/>
      <c r="X60" s="18"/>
    </row>
    <row r="61" spans="1:24" s="30" customFormat="1" ht="18" hidden="1">
      <c r="A61" s="48" t="s">
        <v>143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5">
        <f t="shared" si="1"/>
        <v>0</v>
      </c>
      <c r="O61" s="18"/>
      <c r="P61" s="55"/>
      <c r="Q61" s="18"/>
      <c r="R61" s="17"/>
      <c r="S61" s="18"/>
      <c r="T61" s="18"/>
      <c r="U61" s="18"/>
      <c r="V61" s="18"/>
      <c r="W61" s="18"/>
      <c r="X61" s="18"/>
    </row>
    <row r="62" spans="1:24" s="30" customFormat="1" ht="45.75" hidden="1">
      <c r="A62" s="48" t="s">
        <v>144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5">
        <f t="shared" si="1"/>
        <v>0</v>
      </c>
      <c r="O62" s="18"/>
      <c r="P62" s="55"/>
      <c r="Q62" s="18"/>
      <c r="R62" s="17"/>
      <c r="S62" s="18"/>
      <c r="T62" s="18"/>
      <c r="U62" s="18"/>
      <c r="V62" s="18"/>
      <c r="W62" s="18"/>
      <c r="X62" s="18"/>
    </row>
    <row r="63" spans="1:24" s="30" customFormat="1" ht="30.75" hidden="1">
      <c r="A63" s="48" t="s">
        <v>145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5">
        <f t="shared" si="1"/>
        <v>0</v>
      </c>
      <c r="O63" s="18"/>
      <c r="P63" s="55"/>
      <c r="Q63" s="18"/>
      <c r="R63" s="17"/>
      <c r="S63" s="18"/>
      <c r="T63" s="18"/>
      <c r="U63" s="18"/>
      <c r="V63" s="18"/>
      <c r="W63" s="18"/>
      <c r="X63" s="18"/>
    </row>
    <row r="64" spans="1:24" s="30" customFormat="1" ht="18" hidden="1">
      <c r="A64" s="48" t="s">
        <v>146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5">
        <f t="shared" si="1"/>
        <v>0</v>
      </c>
      <c r="O64" s="18"/>
      <c r="P64" s="55"/>
      <c r="Q64" s="18"/>
      <c r="R64" s="17"/>
      <c r="S64" s="18"/>
      <c r="T64" s="18"/>
      <c r="U64" s="18"/>
      <c r="V64" s="18"/>
      <c r="W64" s="18"/>
      <c r="X64" s="18"/>
    </row>
    <row r="65" spans="1:24" s="30" customFormat="1" ht="18" hidden="1">
      <c r="A65" s="48" t="s">
        <v>174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5">
        <f t="shared" si="1"/>
        <v>0</v>
      </c>
      <c r="O65" s="18"/>
      <c r="P65" s="55"/>
      <c r="Q65" s="18"/>
      <c r="R65" s="17"/>
      <c r="S65" s="18"/>
      <c r="T65" s="18"/>
      <c r="U65" s="18"/>
      <c r="V65" s="18"/>
      <c r="W65" s="18"/>
      <c r="X65" s="18"/>
    </row>
    <row r="66" spans="1:24" s="30" customFormat="1" ht="30.75" hidden="1">
      <c r="A66" s="48" t="s">
        <v>175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5">
        <f t="shared" si="1"/>
        <v>0</v>
      </c>
      <c r="O66" s="18"/>
      <c r="P66" s="55"/>
      <c r="Q66" s="18"/>
      <c r="R66" s="17"/>
      <c r="S66" s="18"/>
      <c r="T66" s="18"/>
      <c r="U66" s="18"/>
      <c r="V66" s="18"/>
      <c r="W66" s="18"/>
      <c r="X66" s="18"/>
    </row>
    <row r="67" spans="1:24" s="30" customFormat="1" ht="45.75" hidden="1">
      <c r="A67" s="48" t="s">
        <v>176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5">
        <f t="shared" si="1"/>
        <v>0</v>
      </c>
      <c r="O67" s="18"/>
      <c r="P67" s="55"/>
      <c r="Q67" s="18"/>
      <c r="R67" s="17"/>
      <c r="S67" s="18"/>
      <c r="T67" s="18"/>
      <c r="U67" s="18"/>
      <c r="V67" s="18"/>
      <c r="W67" s="18"/>
      <c r="X67" s="18"/>
    </row>
    <row r="68" spans="1:24" s="30" customFormat="1" ht="45.75" hidden="1">
      <c r="A68" s="48" t="s">
        <v>177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5">
        <f t="shared" si="1"/>
        <v>0</v>
      </c>
      <c r="O68" s="18"/>
      <c r="P68" s="55"/>
      <c r="Q68" s="18"/>
      <c r="R68" s="17"/>
      <c r="S68" s="18"/>
      <c r="T68" s="18"/>
      <c r="U68" s="18"/>
      <c r="V68" s="18"/>
      <c r="W68" s="18"/>
      <c r="X68" s="18"/>
    </row>
    <row r="69" spans="1:24" s="30" customFormat="1" ht="18" hidden="1">
      <c r="A69" s="48" t="s">
        <v>178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5">
        <f t="shared" si="1"/>
        <v>0</v>
      </c>
      <c r="O69" s="18"/>
      <c r="P69" s="55"/>
      <c r="Q69" s="18"/>
      <c r="R69" s="17"/>
      <c r="S69" s="18"/>
      <c r="T69" s="18"/>
      <c r="U69" s="18"/>
      <c r="V69" s="18"/>
      <c r="W69" s="18"/>
      <c r="X69" s="18"/>
    </row>
    <row r="70" spans="1:24" s="30" customFormat="1" ht="18" hidden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5">
        <f t="shared" si="1"/>
        <v>0</v>
      </c>
      <c r="O70" s="18"/>
      <c r="P70" s="55"/>
      <c r="Q70" s="18"/>
      <c r="R70" s="17"/>
      <c r="S70" s="18"/>
      <c r="T70" s="18"/>
      <c r="U70" s="18"/>
      <c r="V70" s="18"/>
      <c r="W70" s="18"/>
      <c r="X70" s="18"/>
    </row>
    <row r="71" spans="1:24" s="30" customFormat="1" ht="18" hidden="1">
      <c r="A71" s="48" t="s">
        <v>179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5">
        <f t="shared" si="1"/>
        <v>0</v>
      </c>
      <c r="O71" s="18"/>
      <c r="P71" s="55"/>
      <c r="Q71" s="18"/>
      <c r="R71" s="17"/>
      <c r="S71" s="18"/>
      <c r="T71" s="18"/>
      <c r="U71" s="18"/>
      <c r="V71" s="18"/>
      <c r="W71" s="18"/>
      <c r="X71" s="18"/>
    </row>
    <row r="72" spans="1:24" s="30" customFormat="1" ht="18" hidden="1">
      <c r="A72" s="48" t="s">
        <v>180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5">
        <f t="shared" si="1"/>
        <v>0</v>
      </c>
      <c r="O72" s="18"/>
      <c r="P72" s="55"/>
      <c r="Q72" s="18"/>
      <c r="R72" s="17"/>
      <c r="S72" s="18"/>
      <c r="T72" s="18"/>
      <c r="U72" s="18"/>
      <c r="V72" s="18"/>
      <c r="W72" s="18"/>
      <c r="X72" s="18"/>
    </row>
    <row r="73" spans="1:24" s="30" customFormat="1" ht="18" hidden="1">
      <c r="A73" s="48" t="s">
        <v>181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5">
        <f t="shared" si="1"/>
        <v>0</v>
      </c>
      <c r="O73" s="18"/>
      <c r="P73" s="55"/>
      <c r="Q73" s="18"/>
      <c r="R73" s="17"/>
      <c r="S73" s="18"/>
      <c r="T73" s="18"/>
      <c r="U73" s="18"/>
      <c r="V73" s="18"/>
      <c r="W73" s="18"/>
      <c r="X73" s="18"/>
    </row>
    <row r="74" spans="1:24" s="30" customFormat="1" ht="30.75" hidden="1">
      <c r="A74" s="48" t="s">
        <v>182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5">
        <f t="shared" si="1"/>
        <v>0</v>
      </c>
      <c r="O74" s="18"/>
      <c r="P74" s="55"/>
      <c r="Q74" s="18"/>
      <c r="R74" s="17"/>
      <c r="S74" s="18"/>
      <c r="T74" s="18"/>
      <c r="U74" s="18"/>
      <c r="V74" s="18"/>
      <c r="W74" s="18"/>
      <c r="X74" s="18"/>
    </row>
    <row r="75" spans="1:24" s="30" customFormat="1" ht="18" hidden="1">
      <c r="A75" s="48" t="s">
        <v>183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5">
        <f t="shared" si="1"/>
        <v>0</v>
      </c>
      <c r="O75" s="18"/>
      <c r="P75" s="55"/>
      <c r="Q75" s="18"/>
      <c r="R75" s="17"/>
      <c r="S75" s="18"/>
      <c r="T75" s="18"/>
      <c r="U75" s="18"/>
      <c r="V75" s="18"/>
      <c r="W75" s="18"/>
      <c r="X75" s="18"/>
    </row>
    <row r="76" spans="1:24" s="30" customFormat="1" ht="30.75" hidden="1">
      <c r="A76" s="48" t="s">
        <v>106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5">
        <f t="shared" si="1"/>
        <v>0</v>
      </c>
      <c r="O76" s="18"/>
      <c r="P76" s="55"/>
      <c r="Q76" s="18"/>
      <c r="R76" s="17"/>
      <c r="S76" s="18"/>
      <c r="T76" s="18"/>
      <c r="U76" s="18"/>
      <c r="V76" s="18"/>
      <c r="W76" s="18"/>
      <c r="X76" s="18"/>
    </row>
    <row r="77" spans="1:24" s="30" customFormat="1" ht="18" hidden="1">
      <c r="A77" s="48" t="s">
        <v>184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5">
        <f t="shared" si="1"/>
        <v>0</v>
      </c>
      <c r="O77" s="18"/>
      <c r="P77" s="55"/>
      <c r="Q77" s="18"/>
      <c r="R77" s="17"/>
      <c r="S77" s="18"/>
      <c r="T77" s="18"/>
      <c r="U77" s="18"/>
      <c r="V77" s="18"/>
      <c r="W77" s="18"/>
      <c r="X77" s="18"/>
    </row>
    <row r="78" spans="1:24" s="30" customFormat="1" ht="18" hidden="1">
      <c r="A78" s="48" t="s">
        <v>185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5">
        <f t="shared" si="1"/>
        <v>0</v>
      </c>
      <c r="O78" s="18"/>
      <c r="P78" s="55"/>
      <c r="Q78" s="18"/>
      <c r="R78" s="17"/>
      <c r="S78" s="18"/>
      <c r="T78" s="18"/>
      <c r="U78" s="18"/>
      <c r="V78" s="18"/>
      <c r="W78" s="18"/>
      <c r="X78" s="18"/>
    </row>
    <row r="79" spans="1:24" s="30" customFormat="1" ht="30.75" hidden="1">
      <c r="A79" s="48" t="s">
        <v>186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5">
        <f t="shared" si="1"/>
        <v>0</v>
      </c>
      <c r="O79" s="18"/>
      <c r="P79" s="55"/>
      <c r="Q79" s="18"/>
      <c r="R79" s="17"/>
      <c r="S79" s="18"/>
      <c r="T79" s="18"/>
      <c r="U79" s="18"/>
      <c r="V79" s="18"/>
      <c r="W79" s="18"/>
      <c r="X79" s="18"/>
    </row>
    <row r="80" spans="1:24" s="30" customFormat="1" ht="30.75" hidden="1">
      <c r="A80" s="48" t="s">
        <v>187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5">
        <f t="shared" si="1"/>
        <v>0</v>
      </c>
      <c r="O80" s="18"/>
      <c r="P80" s="55"/>
      <c r="Q80" s="18"/>
      <c r="R80" s="17"/>
      <c r="S80" s="18"/>
      <c r="T80" s="18"/>
      <c r="U80" s="18"/>
      <c r="V80" s="18"/>
      <c r="W80" s="18"/>
      <c r="X80" s="18"/>
    </row>
    <row r="81" spans="1:24" s="30" customFormat="1" ht="18" hidden="1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5">
        <f t="shared" si="1"/>
        <v>0</v>
      </c>
      <c r="O81" s="18"/>
      <c r="P81" s="55"/>
      <c r="Q81" s="18"/>
      <c r="R81" s="17"/>
      <c r="S81" s="18"/>
      <c r="T81" s="18"/>
      <c r="U81" s="18"/>
      <c r="V81" s="18"/>
      <c r="W81" s="18"/>
      <c r="X81" s="18"/>
    </row>
    <row r="82" spans="1:24" s="30" customFormat="1" ht="18" hidden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5">
        <f t="shared" si="1"/>
        <v>0</v>
      </c>
      <c r="O82" s="18"/>
      <c r="P82" s="55"/>
      <c r="Q82" s="18"/>
      <c r="R82" s="17"/>
      <c r="S82" s="18"/>
      <c r="T82" s="18"/>
      <c r="U82" s="18"/>
      <c r="V82" s="18"/>
      <c r="W82" s="18"/>
      <c r="X82" s="18"/>
    </row>
    <row r="83" spans="1:24" s="30" customFormat="1" ht="18" hidden="1">
      <c r="A83" s="48" t="s">
        <v>188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5">
        <f t="shared" si="1"/>
        <v>0</v>
      </c>
      <c r="O83" s="18"/>
      <c r="P83" s="55"/>
      <c r="Q83" s="18"/>
      <c r="R83" s="17"/>
      <c r="S83" s="18"/>
      <c r="T83" s="18"/>
      <c r="U83" s="18"/>
      <c r="V83" s="18"/>
      <c r="W83" s="18"/>
      <c r="X83" s="18"/>
    </row>
    <row r="84" spans="1:24" s="30" customFormat="1" ht="18" hidden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5">
        <f t="shared" si="1"/>
        <v>0</v>
      </c>
      <c r="O84" s="18"/>
      <c r="P84" s="55"/>
      <c r="Q84" s="18"/>
      <c r="R84" s="17"/>
      <c r="S84" s="18"/>
      <c r="T84" s="18"/>
      <c r="U84" s="18"/>
      <c r="V84" s="18"/>
      <c r="W84" s="18"/>
      <c r="X84" s="18"/>
    </row>
    <row r="85" spans="1:24" s="30" customFormat="1" ht="18" hidden="1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5">
        <f t="shared" si="1"/>
        <v>0</v>
      </c>
      <c r="O85" s="18"/>
      <c r="P85" s="55"/>
      <c r="Q85" s="18"/>
      <c r="R85" s="17"/>
      <c r="S85" s="18"/>
      <c r="T85" s="18"/>
      <c r="U85" s="18"/>
      <c r="V85" s="18"/>
      <c r="W85" s="18"/>
      <c r="X85" s="18"/>
    </row>
    <row r="86" spans="1:24" s="30" customFormat="1" ht="18" hidden="1">
      <c r="A86" s="48" t="s">
        <v>189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5">
        <f t="shared" si="1"/>
        <v>0</v>
      </c>
      <c r="O86" s="18"/>
      <c r="P86" s="55"/>
      <c r="Q86" s="18"/>
      <c r="R86" s="17"/>
      <c r="S86" s="18"/>
      <c r="T86" s="18"/>
      <c r="U86" s="18"/>
      <c r="V86" s="18"/>
      <c r="W86" s="18"/>
      <c r="X86" s="18"/>
    </row>
    <row r="87" spans="1:24" s="30" customFormat="1" ht="18" hidden="1">
      <c r="A87" s="48" t="s">
        <v>190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5">
        <f t="shared" si="1"/>
        <v>0</v>
      </c>
      <c r="O87" s="18"/>
      <c r="P87" s="55"/>
      <c r="Q87" s="18"/>
      <c r="R87" s="17"/>
      <c r="S87" s="18"/>
      <c r="T87" s="18"/>
      <c r="U87" s="18"/>
      <c r="V87" s="18"/>
      <c r="W87" s="18"/>
      <c r="X87" s="18"/>
    </row>
    <row r="88" spans="1:24" s="30" customFormat="1" ht="18" hidden="1">
      <c r="A88" s="48" t="s">
        <v>191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5">
        <f t="shared" si="1"/>
        <v>0</v>
      </c>
      <c r="O88" s="18"/>
      <c r="P88" s="55"/>
      <c r="Q88" s="18"/>
      <c r="R88" s="17"/>
      <c r="S88" s="18"/>
      <c r="T88" s="18"/>
      <c r="U88" s="18"/>
      <c r="V88" s="18"/>
      <c r="W88" s="18"/>
      <c r="X88" s="18"/>
    </row>
    <row r="89" spans="1:24" s="30" customFormat="1" ht="18" hidden="1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5">
        <f t="shared" si="1"/>
        <v>0</v>
      </c>
      <c r="O89" s="18"/>
      <c r="P89" s="55"/>
      <c r="Q89" s="18"/>
      <c r="R89" s="17"/>
      <c r="S89" s="18"/>
      <c r="T89" s="18"/>
      <c r="U89" s="18"/>
      <c r="V89" s="18"/>
      <c r="W89" s="18"/>
      <c r="X89" s="18"/>
    </row>
    <row r="90" spans="1:24" s="30" customFormat="1" ht="30.75" hidden="1">
      <c r="A90" s="48" t="s">
        <v>192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5">
        <f t="shared" si="1"/>
        <v>0</v>
      </c>
      <c r="O90" s="18"/>
      <c r="P90" s="55"/>
      <c r="Q90" s="18"/>
      <c r="R90" s="17"/>
      <c r="S90" s="18"/>
      <c r="T90" s="18"/>
      <c r="U90" s="18"/>
      <c r="V90" s="18"/>
      <c r="W90" s="18"/>
      <c r="X90" s="18"/>
    </row>
    <row r="91" spans="1:24" s="30" customFormat="1" ht="45.75" hidden="1">
      <c r="A91" s="48" t="s">
        <v>147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5">
        <f t="shared" si="1"/>
        <v>0</v>
      </c>
      <c r="O91" s="18"/>
      <c r="P91" s="55"/>
      <c r="Q91" s="18"/>
      <c r="R91" s="17"/>
      <c r="S91" s="18"/>
      <c r="T91" s="18"/>
      <c r="U91" s="18"/>
      <c r="V91" s="18"/>
      <c r="W91" s="18"/>
      <c r="X91" s="18"/>
    </row>
    <row r="92" spans="1:24" s="30" customFormat="1" ht="18" hidden="1">
      <c r="A92" s="48" t="s">
        <v>148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5">
        <f t="shared" si="1"/>
        <v>0</v>
      </c>
      <c r="O92" s="18"/>
      <c r="P92" s="55"/>
      <c r="Q92" s="18"/>
      <c r="R92" s="17"/>
      <c r="S92" s="18"/>
      <c r="T92" s="18"/>
      <c r="U92" s="18"/>
      <c r="V92" s="18"/>
      <c r="W92" s="18"/>
      <c r="X92" s="18"/>
    </row>
    <row r="93" spans="1:24" s="30" customFormat="1" ht="18" hidden="1">
      <c r="A93" s="48" t="s">
        <v>167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5">
        <f t="shared" si="1"/>
        <v>0</v>
      </c>
      <c r="O93" s="18"/>
      <c r="P93" s="55"/>
      <c r="Q93" s="18"/>
      <c r="R93" s="17"/>
      <c r="S93" s="18"/>
      <c r="T93" s="18"/>
      <c r="U93" s="18"/>
      <c r="V93" s="18"/>
      <c r="W93" s="18"/>
      <c r="X93" s="18"/>
    </row>
    <row r="94" spans="1:24" s="30" customFormat="1" ht="18" hidden="1">
      <c r="A94" s="48" t="s">
        <v>193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5">
        <f t="shared" si="1"/>
        <v>0</v>
      </c>
      <c r="O94" s="18"/>
      <c r="P94" s="55"/>
      <c r="Q94" s="18"/>
      <c r="R94" s="17"/>
      <c r="S94" s="18"/>
      <c r="T94" s="18"/>
      <c r="U94" s="18"/>
      <c r="V94" s="18"/>
      <c r="W94" s="18"/>
      <c r="X94" s="18"/>
    </row>
    <row r="95" spans="1:24" s="30" customFormat="1" ht="18" hidden="1">
      <c r="A95" s="48" t="s">
        <v>194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5">
        <f t="shared" si="1"/>
        <v>0</v>
      </c>
      <c r="O95" s="18"/>
      <c r="P95" s="55"/>
      <c r="Q95" s="18"/>
      <c r="R95" s="17"/>
      <c r="S95" s="18"/>
      <c r="T95" s="18"/>
      <c r="U95" s="18"/>
      <c r="V95" s="18"/>
      <c r="W95" s="18"/>
      <c r="X95" s="18"/>
    </row>
    <row r="96" spans="1:24" s="30" customFormat="1" ht="18" hidden="1">
      <c r="A96" s="48" t="s">
        <v>195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5">
        <f t="shared" si="1"/>
        <v>0</v>
      </c>
      <c r="O96" s="18"/>
      <c r="P96" s="55"/>
      <c r="Q96" s="18"/>
      <c r="R96" s="17"/>
      <c r="S96" s="18"/>
      <c r="T96" s="18"/>
      <c r="U96" s="18"/>
      <c r="V96" s="18"/>
      <c r="W96" s="18"/>
      <c r="X96" s="18"/>
    </row>
    <row r="97" spans="1:24" s="30" customFormat="1" ht="18" hidden="1">
      <c r="A97" s="48" t="s">
        <v>196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5">
        <f t="shared" si="1"/>
        <v>0</v>
      </c>
      <c r="O97" s="18"/>
      <c r="P97" s="55"/>
      <c r="Q97" s="18"/>
      <c r="R97" s="17"/>
      <c r="S97" s="18"/>
      <c r="T97" s="18"/>
      <c r="U97" s="18"/>
      <c r="V97" s="18"/>
      <c r="W97" s="18"/>
      <c r="X97" s="18"/>
    </row>
    <row r="98" spans="1:24" s="19" customFormat="1" ht="18" hidden="1">
      <c r="A98" s="14">
        <v>262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5">
        <f t="shared" si="1"/>
        <v>0</v>
      </c>
      <c r="O98" s="18"/>
      <c r="P98" s="33"/>
      <c r="Q98" s="18"/>
      <c r="R98" s="17"/>
      <c r="S98" s="18"/>
      <c r="T98" s="18"/>
      <c r="U98" s="18"/>
      <c r="V98" s="18"/>
      <c r="W98" s="18"/>
      <c r="X98" s="18"/>
    </row>
    <row r="99" spans="1:24" s="19" customFormat="1" ht="18">
      <c r="A99" s="26" t="s">
        <v>62</v>
      </c>
      <c r="B99" s="24">
        <f aca="true" t="shared" si="4" ref="B99:M99">B100+B101+B102</f>
        <v>0</v>
      </c>
      <c r="C99" s="24">
        <f t="shared" si="4"/>
        <v>0</v>
      </c>
      <c r="D99" s="24">
        <f t="shared" si="4"/>
        <v>0</v>
      </c>
      <c r="E99" s="24">
        <f t="shared" si="4"/>
        <v>0</v>
      </c>
      <c r="F99" s="24">
        <f t="shared" si="4"/>
        <v>0</v>
      </c>
      <c r="G99" s="24">
        <f t="shared" si="4"/>
        <v>0</v>
      </c>
      <c r="H99" s="24">
        <f t="shared" si="4"/>
        <v>0</v>
      </c>
      <c r="I99" s="24">
        <f t="shared" si="4"/>
        <v>0</v>
      </c>
      <c r="J99" s="24">
        <f t="shared" si="4"/>
        <v>0</v>
      </c>
      <c r="K99" s="24">
        <f t="shared" si="4"/>
        <v>0</v>
      </c>
      <c r="L99" s="24">
        <f t="shared" si="4"/>
        <v>0</v>
      </c>
      <c r="M99" s="24">
        <f t="shared" si="4"/>
        <v>0</v>
      </c>
      <c r="N99" s="15">
        <f t="shared" si="1"/>
        <v>0</v>
      </c>
      <c r="O99" s="36">
        <f>N100</f>
        <v>0</v>
      </c>
      <c r="P99" s="33"/>
      <c r="Q99" s="18"/>
      <c r="R99" s="17"/>
      <c r="S99" s="18"/>
      <c r="T99" s="18"/>
      <c r="U99" s="18"/>
      <c r="V99" s="18"/>
      <c r="W99" s="18"/>
      <c r="X99" s="18"/>
    </row>
    <row r="100" spans="1:24" s="30" customFormat="1" ht="18" hidden="1">
      <c r="A100" s="20" t="s">
        <v>114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5">
        <f t="shared" si="1"/>
        <v>0</v>
      </c>
      <c r="O100" s="18"/>
      <c r="P100" s="55"/>
      <c r="Q100" s="18"/>
      <c r="R100" s="17"/>
      <c r="S100" s="18"/>
      <c r="T100" s="18"/>
      <c r="U100" s="18"/>
      <c r="V100" s="18"/>
      <c r="W100" s="18"/>
      <c r="X100" s="18"/>
    </row>
    <row r="101" spans="1:24" s="30" customFormat="1" ht="18" hidden="1">
      <c r="A101" s="20" t="s">
        <v>222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15">
        <f t="shared" si="1"/>
        <v>0</v>
      </c>
      <c r="O101" s="18"/>
      <c r="P101" s="55"/>
      <c r="Q101" s="18"/>
      <c r="R101" s="17"/>
      <c r="S101" s="18"/>
      <c r="T101" s="18"/>
      <c r="U101" s="18"/>
      <c r="V101" s="18"/>
      <c r="W101" s="18"/>
      <c r="X101" s="18"/>
    </row>
    <row r="102" spans="1:24" s="30" customFormat="1" ht="18" hidden="1">
      <c r="A102" s="20" t="s">
        <v>198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5">
        <f t="shared" si="1"/>
        <v>0</v>
      </c>
      <c r="O102" s="18"/>
      <c r="P102" s="55"/>
      <c r="Q102" s="18"/>
      <c r="R102" s="17"/>
      <c r="S102" s="18"/>
      <c r="T102" s="18"/>
      <c r="U102" s="18"/>
      <c r="V102" s="18"/>
      <c r="W102" s="18"/>
      <c r="X102" s="18"/>
    </row>
    <row r="103" spans="1:24" s="30" customFormat="1" ht="18" hidden="1">
      <c r="A103" s="48" t="s">
        <v>67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5">
        <f t="shared" si="1"/>
        <v>0</v>
      </c>
      <c r="O103" s="18"/>
      <c r="P103" s="55"/>
      <c r="Q103" s="18"/>
      <c r="R103" s="17"/>
      <c r="S103" s="18"/>
      <c r="T103" s="18"/>
      <c r="U103" s="18"/>
      <c r="V103" s="18"/>
      <c r="W103" s="18"/>
      <c r="X103" s="18"/>
    </row>
    <row r="104" spans="1:24" ht="18" hidden="1">
      <c r="A104" s="48" t="s">
        <v>68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5">
        <f t="shared" si="1"/>
        <v>0</v>
      </c>
      <c r="O104" s="18"/>
      <c r="P104" s="55"/>
      <c r="R104" s="17"/>
      <c r="S104" s="18"/>
      <c r="T104" s="18"/>
      <c r="U104" s="18"/>
      <c r="V104" s="18"/>
      <c r="W104" s="18"/>
      <c r="X104" s="18"/>
    </row>
    <row r="105" spans="1:24" ht="18" hidden="1">
      <c r="A105" s="48" t="s">
        <v>63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5">
        <f t="shared" si="1"/>
        <v>0</v>
      </c>
      <c r="O105" s="18"/>
      <c r="P105" s="55"/>
      <c r="R105" s="17"/>
      <c r="S105" s="18"/>
      <c r="T105" s="18"/>
      <c r="U105" s="18"/>
      <c r="V105" s="18"/>
      <c r="W105" s="18"/>
      <c r="X105" s="18"/>
    </row>
    <row r="106" spans="1:24" ht="18" hidden="1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5">
        <f t="shared" si="1"/>
        <v>0</v>
      </c>
      <c r="O106" s="18"/>
      <c r="P106" s="55"/>
      <c r="R106" s="17"/>
      <c r="S106" s="18"/>
      <c r="T106" s="18"/>
      <c r="U106" s="18"/>
      <c r="V106" s="18"/>
      <c r="W106" s="18"/>
      <c r="X106" s="18"/>
    </row>
    <row r="107" spans="1:24" s="30" customFormat="1" ht="18" hidden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5">
        <f t="shared" si="1"/>
        <v>0</v>
      </c>
      <c r="O107" s="18"/>
      <c r="P107" s="55"/>
      <c r="Q107" s="18"/>
      <c r="R107" s="17"/>
      <c r="S107" s="18"/>
      <c r="T107" s="18"/>
      <c r="U107" s="18"/>
      <c r="V107" s="18"/>
      <c r="W107" s="18"/>
      <c r="X107" s="18"/>
    </row>
    <row r="108" spans="1:24" s="30" customFormat="1" ht="18" hidden="1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5">
        <f t="shared" si="1"/>
        <v>0</v>
      </c>
      <c r="O108" s="18"/>
      <c r="P108" s="55"/>
      <c r="Q108" s="18"/>
      <c r="R108" s="17"/>
      <c r="S108" s="18"/>
      <c r="T108" s="18"/>
      <c r="U108" s="18"/>
      <c r="V108" s="18"/>
      <c r="W108" s="18"/>
      <c r="X108" s="18"/>
    </row>
    <row r="109" spans="1:24" s="30" customFormat="1" ht="18" hidden="1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5">
        <f t="shared" si="1"/>
        <v>0</v>
      </c>
      <c r="O109" s="18"/>
      <c r="P109" s="55"/>
      <c r="Q109" s="18"/>
      <c r="R109" s="17"/>
      <c r="S109" s="18"/>
      <c r="T109" s="18"/>
      <c r="U109" s="18"/>
      <c r="V109" s="18"/>
      <c r="W109" s="18"/>
      <c r="X109" s="18"/>
    </row>
    <row r="110" spans="1:24" s="30" customFormat="1" ht="18" hidden="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5">
        <f t="shared" si="1"/>
        <v>0</v>
      </c>
      <c r="O110" s="18"/>
      <c r="P110" s="55"/>
      <c r="Q110" s="18"/>
      <c r="R110" s="17"/>
      <c r="S110" s="18"/>
      <c r="T110" s="18"/>
      <c r="U110" s="18"/>
      <c r="V110" s="18"/>
      <c r="W110" s="18"/>
      <c r="X110" s="18"/>
    </row>
    <row r="111" spans="1:24" s="30" customFormat="1" ht="18" hidden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5">
        <f t="shared" si="1"/>
        <v>0</v>
      </c>
      <c r="O111" s="18"/>
      <c r="P111" s="55"/>
      <c r="Q111" s="18"/>
      <c r="R111" s="17"/>
      <c r="S111" s="18"/>
      <c r="T111" s="18"/>
      <c r="U111" s="18"/>
      <c r="V111" s="18"/>
      <c r="W111" s="18"/>
      <c r="X111" s="18"/>
    </row>
    <row r="112" spans="1:24" s="19" customFormat="1" ht="18">
      <c r="A112" s="14" t="s">
        <v>69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f>G113</f>
        <v>23000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f>M113</f>
        <v>0</v>
      </c>
      <c r="N112" s="15">
        <f t="shared" si="1"/>
        <v>23000</v>
      </c>
      <c r="O112" s="36">
        <f>N113</f>
        <v>23000</v>
      </c>
      <c r="P112" s="33"/>
      <c r="Q112" s="18"/>
      <c r="R112" s="17"/>
      <c r="S112" s="18"/>
      <c r="T112" s="18"/>
      <c r="U112" s="18"/>
      <c r="V112" s="18"/>
      <c r="W112" s="18"/>
      <c r="X112" s="18"/>
    </row>
    <row r="113" spans="1:24" s="30" customFormat="1" ht="36" customHeight="1">
      <c r="A113" s="20" t="s">
        <v>223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23000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/>
      <c r="N113" s="15">
        <f t="shared" si="1"/>
        <v>23000</v>
      </c>
      <c r="O113" s="18"/>
      <c r="P113" s="55"/>
      <c r="Q113" s="18"/>
      <c r="R113" s="17"/>
      <c r="S113" s="18"/>
      <c r="T113" s="18"/>
      <c r="U113" s="18"/>
      <c r="V113" s="18"/>
      <c r="W113" s="18"/>
      <c r="X113" s="18"/>
    </row>
    <row r="114" spans="1:24" s="30" customFormat="1" ht="18" hidden="1">
      <c r="A114" s="48" t="s">
        <v>200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5">
        <f t="shared" si="1"/>
        <v>0</v>
      </c>
      <c r="O114" s="18"/>
      <c r="P114" s="55"/>
      <c r="Q114" s="18"/>
      <c r="R114" s="17"/>
      <c r="S114" s="18"/>
      <c r="T114" s="18"/>
      <c r="U114" s="18"/>
      <c r="V114" s="18"/>
      <c r="W114" s="18"/>
      <c r="X114" s="18"/>
    </row>
    <row r="115" spans="1:24" s="30" customFormat="1" ht="18" hidden="1">
      <c r="A115" s="48" t="s">
        <v>201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15">
        <f t="shared" si="1"/>
        <v>0</v>
      </c>
      <c r="O115" s="18"/>
      <c r="P115" s="55"/>
      <c r="Q115" s="18"/>
      <c r="R115" s="17"/>
      <c r="S115" s="18"/>
      <c r="T115" s="18"/>
      <c r="U115" s="18"/>
      <c r="V115" s="18"/>
      <c r="W115" s="18"/>
      <c r="X115" s="18"/>
    </row>
    <row r="116" spans="1:24" s="30" customFormat="1" ht="18" hidden="1">
      <c r="A116" s="48" t="s">
        <v>202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15">
        <f t="shared" si="1"/>
        <v>0</v>
      </c>
      <c r="O116" s="18"/>
      <c r="P116" s="55"/>
      <c r="Q116" s="18"/>
      <c r="R116" s="17"/>
      <c r="S116" s="18"/>
      <c r="T116" s="18"/>
      <c r="U116" s="18"/>
      <c r="V116" s="18"/>
      <c r="W116" s="18"/>
      <c r="X116" s="18"/>
    </row>
    <row r="117" spans="1:24" s="30" customFormat="1" ht="18" hidden="1">
      <c r="A117" s="48" t="s">
        <v>151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5">
        <f t="shared" si="1"/>
        <v>0</v>
      </c>
      <c r="O117" s="18"/>
      <c r="P117" s="55"/>
      <c r="Q117" s="18"/>
      <c r="R117" s="17"/>
      <c r="S117" s="18"/>
      <c r="T117" s="18"/>
      <c r="U117" s="18"/>
      <c r="V117" s="18"/>
      <c r="W117" s="18"/>
      <c r="X117" s="18"/>
    </row>
    <row r="118" spans="1:24" s="30" customFormat="1" ht="18" hidden="1">
      <c r="A118" s="48" t="s">
        <v>203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15">
        <f t="shared" si="1"/>
        <v>0</v>
      </c>
      <c r="O118" s="18"/>
      <c r="P118" s="55"/>
      <c r="Q118" s="18"/>
      <c r="R118" s="17"/>
      <c r="S118" s="18"/>
      <c r="T118" s="18"/>
      <c r="U118" s="18"/>
      <c r="V118" s="18"/>
      <c r="W118" s="18"/>
      <c r="X118" s="18"/>
    </row>
    <row r="119" spans="1:24" s="30" customFormat="1" ht="18" hidden="1">
      <c r="A119" s="48" t="s">
        <v>76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15">
        <f t="shared" si="1"/>
        <v>0</v>
      </c>
      <c r="O119" s="18"/>
      <c r="P119" s="55"/>
      <c r="Q119" s="18"/>
      <c r="R119" s="17"/>
      <c r="S119" s="18"/>
      <c r="T119" s="18"/>
      <c r="U119" s="18"/>
      <c r="V119" s="18"/>
      <c r="W119" s="18"/>
      <c r="X119" s="18"/>
    </row>
    <row r="120" spans="1:24" s="30" customFormat="1" ht="30.75" hidden="1">
      <c r="A120" s="48" t="s">
        <v>77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15">
        <f t="shared" si="1"/>
        <v>0</v>
      </c>
      <c r="O120" s="18"/>
      <c r="P120" s="55"/>
      <c r="Q120" s="18"/>
      <c r="R120" s="17"/>
      <c r="S120" s="18"/>
      <c r="T120" s="18"/>
      <c r="U120" s="18"/>
      <c r="V120" s="18"/>
      <c r="W120" s="18"/>
      <c r="X120" s="18"/>
    </row>
    <row r="121" spans="1:24" s="30" customFormat="1" ht="18" hidden="1">
      <c r="A121" s="48" t="s">
        <v>78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15">
        <f t="shared" si="1"/>
        <v>0</v>
      </c>
      <c r="O121" s="18"/>
      <c r="P121" s="55"/>
      <c r="Q121" s="18"/>
      <c r="R121" s="17"/>
      <c r="S121" s="18"/>
      <c r="T121" s="18"/>
      <c r="U121" s="18"/>
      <c r="V121" s="18"/>
      <c r="W121" s="18"/>
      <c r="X121" s="18"/>
    </row>
    <row r="122" spans="1:24" s="30" customFormat="1" ht="18" hidden="1">
      <c r="A122" s="48" t="s">
        <v>79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15">
        <f t="shared" si="1"/>
        <v>0</v>
      </c>
      <c r="O122" s="18"/>
      <c r="P122" s="55"/>
      <c r="Q122" s="18"/>
      <c r="R122" s="17"/>
      <c r="S122" s="18"/>
      <c r="T122" s="18"/>
      <c r="U122" s="18"/>
      <c r="V122" s="18"/>
      <c r="W122" s="18"/>
      <c r="X122" s="18"/>
    </row>
    <row r="123" spans="1:24" s="30" customFormat="1" ht="18" hidden="1">
      <c r="A123" s="48" t="s">
        <v>80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15">
        <f t="shared" si="1"/>
        <v>0</v>
      </c>
      <c r="O123" s="18"/>
      <c r="P123" s="55"/>
      <c r="Q123" s="18"/>
      <c r="R123" s="17"/>
      <c r="S123" s="18"/>
      <c r="T123" s="18"/>
      <c r="U123" s="18"/>
      <c r="V123" s="18"/>
      <c r="W123" s="18"/>
      <c r="X123" s="18"/>
    </row>
    <row r="124" spans="1:24" s="30" customFormat="1" ht="18" hidden="1">
      <c r="A124" s="48" t="s">
        <v>81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15">
        <f t="shared" si="1"/>
        <v>0</v>
      </c>
      <c r="O124" s="18"/>
      <c r="P124" s="55"/>
      <c r="Q124" s="18"/>
      <c r="R124" s="17"/>
      <c r="S124" s="18"/>
      <c r="T124" s="18"/>
      <c r="U124" s="18"/>
      <c r="V124" s="18"/>
      <c r="W124" s="18"/>
      <c r="X124" s="18"/>
    </row>
    <row r="125" spans="1:24" s="30" customFormat="1" ht="18" hidden="1">
      <c r="A125" s="48" t="s">
        <v>82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15">
        <f t="shared" si="1"/>
        <v>0</v>
      </c>
      <c r="O125" s="18"/>
      <c r="P125" s="55"/>
      <c r="Q125" s="18"/>
      <c r="R125" s="17"/>
      <c r="S125" s="18"/>
      <c r="T125" s="18"/>
      <c r="U125" s="18"/>
      <c r="V125" s="18"/>
      <c r="W125" s="18"/>
      <c r="X125" s="18"/>
    </row>
    <row r="126" spans="1:24" s="30" customFormat="1" ht="18" hidden="1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15">
        <f t="shared" si="1"/>
        <v>0</v>
      </c>
      <c r="O126" s="18"/>
      <c r="P126" s="55"/>
      <c r="Q126" s="18"/>
      <c r="R126" s="17"/>
      <c r="S126" s="18"/>
      <c r="T126" s="18"/>
      <c r="U126" s="18"/>
      <c r="V126" s="18"/>
      <c r="W126" s="18"/>
      <c r="X126" s="18"/>
    </row>
    <row r="127" spans="1:24" s="30" customFormat="1" ht="18" hidden="1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15">
        <f t="shared" si="1"/>
        <v>0</v>
      </c>
      <c r="O127" s="18"/>
      <c r="P127" s="55"/>
      <c r="Q127" s="18"/>
      <c r="R127" s="17"/>
      <c r="S127" s="18"/>
      <c r="T127" s="18"/>
      <c r="U127" s="18"/>
      <c r="V127" s="18"/>
      <c r="W127" s="18"/>
      <c r="X127" s="18"/>
    </row>
    <row r="128" spans="1:24" s="19" customFormat="1" ht="18">
      <c r="A128" s="26" t="s">
        <v>83</v>
      </c>
      <c r="B128" s="24">
        <f aca="true" t="shared" si="5" ref="B128:L128">B129+B130+B131+B134+B135+B136+B137+B138+B139+B140+B141+B142+B143+B144+B145+B146+B147+B148+B149</f>
        <v>0</v>
      </c>
      <c r="C128" s="24">
        <f t="shared" si="5"/>
        <v>0</v>
      </c>
      <c r="D128" s="24">
        <f t="shared" si="5"/>
        <v>0</v>
      </c>
      <c r="E128" s="24">
        <f t="shared" si="5"/>
        <v>0</v>
      </c>
      <c r="F128" s="24">
        <f t="shared" si="5"/>
        <v>0</v>
      </c>
      <c r="G128" s="24">
        <f t="shared" si="5"/>
        <v>0</v>
      </c>
      <c r="H128" s="24">
        <f t="shared" si="5"/>
        <v>0</v>
      </c>
      <c r="I128" s="24">
        <f t="shared" si="5"/>
        <v>0</v>
      </c>
      <c r="J128" s="24">
        <f t="shared" si="5"/>
        <v>0</v>
      </c>
      <c r="K128" s="24">
        <f t="shared" si="5"/>
        <v>0</v>
      </c>
      <c r="L128" s="24">
        <f t="shared" si="5"/>
        <v>0</v>
      </c>
      <c r="M128" s="24">
        <f>M129+M145</f>
        <v>0</v>
      </c>
      <c r="N128" s="15">
        <f t="shared" si="1"/>
        <v>0</v>
      </c>
      <c r="O128" s="36">
        <f>N129+N145</f>
        <v>0</v>
      </c>
      <c r="P128" s="33"/>
      <c r="Q128" s="33"/>
      <c r="R128" s="17"/>
      <c r="S128" s="18"/>
      <c r="T128" s="18"/>
      <c r="U128" s="18"/>
      <c r="V128" s="18"/>
      <c r="W128" s="18"/>
      <c r="X128" s="18"/>
    </row>
    <row r="129" spans="1:24" ht="18" hidden="1">
      <c r="A129" s="20" t="s">
        <v>84</v>
      </c>
      <c r="B129" s="2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15">
        <f t="shared" si="1"/>
        <v>0</v>
      </c>
      <c r="O129" s="18"/>
      <c r="P129" s="55"/>
      <c r="Q129" s="55"/>
      <c r="R129" s="17"/>
      <c r="S129" s="18"/>
      <c r="T129" s="18"/>
      <c r="U129" s="18"/>
      <c r="V129" s="18"/>
      <c r="W129" s="18"/>
      <c r="X129" s="18"/>
    </row>
    <row r="130" spans="1:24" ht="18" hidden="1">
      <c r="A130" s="20" t="s">
        <v>204</v>
      </c>
      <c r="B130" s="2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15">
        <f t="shared" si="1"/>
        <v>0</v>
      </c>
      <c r="O130" s="18"/>
      <c r="P130" s="55"/>
      <c r="Q130" s="55"/>
      <c r="R130" s="17"/>
      <c r="S130" s="18"/>
      <c r="T130" s="18"/>
      <c r="U130" s="18"/>
      <c r="V130" s="18"/>
      <c r="W130" s="18"/>
      <c r="X130" s="18"/>
    </row>
    <row r="131" spans="1:24" ht="18" hidden="1">
      <c r="A131" s="20" t="s">
        <v>205</v>
      </c>
      <c r="B131" s="2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15">
        <f t="shared" si="1"/>
        <v>0</v>
      </c>
      <c r="O131" s="18"/>
      <c r="P131" s="55"/>
      <c r="Q131" s="55"/>
      <c r="R131" s="17"/>
      <c r="S131" s="18"/>
      <c r="T131" s="18"/>
      <c r="U131" s="18"/>
      <c r="V131" s="18"/>
      <c r="W131" s="18"/>
      <c r="X131" s="18"/>
    </row>
    <row r="132" spans="1:24" ht="18" hidden="1">
      <c r="A132" s="20" t="s">
        <v>206</v>
      </c>
      <c r="B132" s="2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15">
        <f t="shared" si="1"/>
        <v>0</v>
      </c>
      <c r="O132" s="18"/>
      <c r="P132" s="55"/>
      <c r="Q132" s="55"/>
      <c r="R132" s="17"/>
      <c r="S132" s="18"/>
      <c r="T132" s="18"/>
      <c r="U132" s="18"/>
      <c r="V132" s="18"/>
      <c r="W132" s="18"/>
      <c r="X132" s="18"/>
    </row>
    <row r="133" spans="1:24" ht="18" hidden="1">
      <c r="A133" s="20" t="s">
        <v>207</v>
      </c>
      <c r="B133" s="2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15">
        <f t="shared" si="1"/>
        <v>0</v>
      </c>
      <c r="O133" s="18"/>
      <c r="P133" s="55"/>
      <c r="Q133" s="55"/>
      <c r="R133" s="17"/>
      <c r="S133" s="18"/>
      <c r="T133" s="18"/>
      <c r="U133" s="18"/>
      <c r="V133" s="18"/>
      <c r="W133" s="18"/>
      <c r="X133" s="18"/>
    </row>
    <row r="134" spans="1:24" ht="18" hidden="1">
      <c r="A134" s="20" t="s">
        <v>84</v>
      </c>
      <c r="B134" s="2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15">
        <f t="shared" si="1"/>
        <v>0</v>
      </c>
      <c r="O134" s="18"/>
      <c r="P134" s="55"/>
      <c r="Q134" s="55"/>
      <c r="R134" s="17"/>
      <c r="S134" s="18"/>
      <c r="T134" s="18"/>
      <c r="U134" s="18"/>
      <c r="V134" s="18"/>
      <c r="W134" s="18"/>
      <c r="X134" s="18"/>
    </row>
    <row r="135" spans="1:24" ht="18" hidden="1">
      <c r="A135" s="20" t="s">
        <v>208</v>
      </c>
      <c r="B135" s="2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15">
        <f t="shared" si="1"/>
        <v>0</v>
      </c>
      <c r="O135" s="18"/>
      <c r="P135" s="55"/>
      <c r="R135" s="17"/>
      <c r="S135" s="18"/>
      <c r="T135" s="18"/>
      <c r="U135" s="18"/>
      <c r="V135" s="18"/>
      <c r="W135" s="18"/>
      <c r="X135" s="18"/>
    </row>
    <row r="136" spans="1:24" ht="18" hidden="1">
      <c r="A136" s="20" t="s">
        <v>209</v>
      </c>
      <c r="B136" s="2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15">
        <f t="shared" si="1"/>
        <v>0</v>
      </c>
      <c r="O136" s="18"/>
      <c r="P136" s="55"/>
      <c r="R136" s="17"/>
      <c r="S136" s="18"/>
      <c r="T136" s="18"/>
      <c r="U136" s="18"/>
      <c r="V136" s="18"/>
      <c r="W136" s="18"/>
      <c r="X136" s="18"/>
    </row>
    <row r="137" spans="1:24" ht="23.25" customHeight="1" hidden="1">
      <c r="A137" s="20" t="s">
        <v>210</v>
      </c>
      <c r="B137" s="2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15">
        <f t="shared" si="1"/>
        <v>0</v>
      </c>
      <c r="O137" s="18"/>
      <c r="P137" s="55"/>
      <c r="R137" s="17"/>
      <c r="S137" s="18"/>
      <c r="T137" s="18"/>
      <c r="U137" s="18"/>
      <c r="V137" s="18"/>
      <c r="W137" s="18"/>
      <c r="X137" s="18"/>
    </row>
    <row r="138" spans="1:24" ht="30.75" hidden="1">
      <c r="A138" s="20" t="s">
        <v>211</v>
      </c>
      <c r="B138" s="2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15">
        <f t="shared" si="1"/>
        <v>0</v>
      </c>
      <c r="O138" s="18"/>
      <c r="P138" s="55"/>
      <c r="R138" s="17"/>
      <c r="S138" s="18"/>
      <c r="T138" s="18"/>
      <c r="U138" s="18"/>
      <c r="V138" s="18"/>
      <c r="W138" s="18"/>
      <c r="X138" s="18"/>
    </row>
    <row r="139" spans="1:24" ht="18" hidden="1">
      <c r="A139" s="20" t="s">
        <v>86</v>
      </c>
      <c r="B139" s="2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15">
        <f t="shared" si="1"/>
        <v>0</v>
      </c>
      <c r="O139" s="18"/>
      <c r="P139" s="55"/>
      <c r="R139" s="17"/>
      <c r="S139" s="18"/>
      <c r="T139" s="18"/>
      <c r="U139" s="18"/>
      <c r="V139" s="18"/>
      <c r="W139" s="18"/>
      <c r="X139" s="18"/>
    </row>
    <row r="140" spans="1:24" ht="18" hidden="1">
      <c r="A140" s="20" t="s">
        <v>202</v>
      </c>
      <c r="B140" s="2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15">
        <f t="shared" si="1"/>
        <v>0</v>
      </c>
      <c r="O140" s="18"/>
      <c r="P140" s="55"/>
      <c r="R140" s="17"/>
      <c r="S140" s="18"/>
      <c r="T140" s="18"/>
      <c r="U140" s="18"/>
      <c r="V140" s="18"/>
      <c r="W140" s="18"/>
      <c r="X140" s="18"/>
    </row>
    <row r="141" spans="1:24" s="30" customFormat="1" ht="18" hidden="1">
      <c r="A141" s="20" t="s">
        <v>212</v>
      </c>
      <c r="B141" s="2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15">
        <f t="shared" si="1"/>
        <v>0</v>
      </c>
      <c r="O141" s="18"/>
      <c r="P141" s="55"/>
      <c r="Q141" s="18"/>
      <c r="R141" s="17"/>
      <c r="S141" s="18"/>
      <c r="T141" s="18"/>
      <c r="U141" s="18"/>
      <c r="V141" s="18"/>
      <c r="W141" s="18"/>
      <c r="X141" s="18"/>
    </row>
    <row r="142" spans="1:24" ht="18" hidden="1">
      <c r="A142" s="20" t="s">
        <v>90</v>
      </c>
      <c r="B142" s="2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15">
        <f t="shared" si="1"/>
        <v>0</v>
      </c>
      <c r="O142" s="18"/>
      <c r="P142" s="55"/>
      <c r="R142" s="17"/>
      <c r="S142" s="18"/>
      <c r="T142" s="18"/>
      <c r="U142" s="18"/>
      <c r="V142" s="18"/>
      <c r="W142" s="18"/>
      <c r="X142" s="18"/>
    </row>
    <row r="143" spans="1:24" ht="18" hidden="1">
      <c r="A143" s="20" t="s">
        <v>213</v>
      </c>
      <c r="B143" s="2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15">
        <f t="shared" si="1"/>
        <v>0</v>
      </c>
      <c r="O143" s="18"/>
      <c r="P143" s="55"/>
      <c r="R143" s="17"/>
      <c r="S143" s="18"/>
      <c r="T143" s="18"/>
      <c r="U143" s="18"/>
      <c r="V143" s="18"/>
      <c r="W143" s="18"/>
      <c r="X143" s="18"/>
    </row>
    <row r="144" spans="1:24" ht="18" hidden="1">
      <c r="A144" s="20" t="s">
        <v>214</v>
      </c>
      <c r="B144" s="2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15">
        <f t="shared" si="1"/>
        <v>0</v>
      </c>
      <c r="O144" s="18"/>
      <c r="P144" s="55"/>
      <c r="R144" s="17"/>
      <c r="S144" s="18"/>
      <c r="T144" s="18"/>
      <c r="U144" s="18"/>
      <c r="V144" s="18"/>
      <c r="W144" s="18"/>
      <c r="X144" s="18"/>
    </row>
    <row r="145" spans="1:24" ht="18" customHeight="1" hidden="1">
      <c r="A145" s="20" t="s">
        <v>224</v>
      </c>
      <c r="B145" s="2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15">
        <f t="shared" si="1"/>
        <v>0</v>
      </c>
      <c r="O145" s="18"/>
      <c r="P145" s="55"/>
      <c r="R145" s="17"/>
      <c r="S145" s="18"/>
      <c r="T145" s="18"/>
      <c r="U145" s="18"/>
      <c r="V145" s="18"/>
      <c r="W145" s="18"/>
      <c r="X145" s="18"/>
    </row>
    <row r="146" spans="1:24" ht="18" hidden="1">
      <c r="A146" s="20" t="s">
        <v>216</v>
      </c>
      <c r="B146" s="2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15">
        <f t="shared" si="1"/>
        <v>0</v>
      </c>
      <c r="O146" s="18"/>
      <c r="P146" s="55"/>
      <c r="R146" s="17"/>
      <c r="S146" s="18"/>
      <c r="T146" s="18"/>
      <c r="U146" s="18"/>
      <c r="V146" s="18"/>
      <c r="W146" s="18"/>
      <c r="X146" s="18"/>
    </row>
    <row r="147" spans="1:24" ht="36.75" customHeight="1" hidden="1">
      <c r="A147" s="20" t="s">
        <v>217</v>
      </c>
      <c r="B147" s="2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15">
        <f t="shared" si="1"/>
        <v>0</v>
      </c>
      <c r="O147" s="18"/>
      <c r="P147" s="55"/>
      <c r="R147" s="17"/>
      <c r="S147" s="18"/>
      <c r="T147" s="18"/>
      <c r="U147" s="18"/>
      <c r="V147" s="18"/>
      <c r="W147" s="18"/>
      <c r="X147" s="18"/>
    </row>
    <row r="148" spans="1:24" ht="18" hidden="1">
      <c r="A148" s="20" t="s">
        <v>218</v>
      </c>
      <c r="B148" s="2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15">
        <f t="shared" si="1"/>
        <v>0</v>
      </c>
      <c r="O148" s="18"/>
      <c r="P148" s="55"/>
      <c r="R148" s="17"/>
      <c r="S148" s="18"/>
      <c r="T148" s="18"/>
      <c r="U148" s="18"/>
      <c r="V148" s="18"/>
      <c r="W148" s="18"/>
      <c r="X148" s="18"/>
    </row>
    <row r="149" spans="1:24" ht="18" hidden="1">
      <c r="A149" s="20" t="s">
        <v>122</v>
      </c>
      <c r="B149" s="2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15">
        <f t="shared" si="1"/>
        <v>0</v>
      </c>
      <c r="O149" s="18"/>
      <c r="P149" s="55"/>
      <c r="R149" s="17"/>
      <c r="S149" s="18"/>
      <c r="T149" s="18"/>
      <c r="U149" s="18"/>
      <c r="V149" s="18"/>
      <c r="W149" s="18"/>
      <c r="X149" s="18"/>
    </row>
    <row r="150" spans="1:24" s="19" customFormat="1" ht="34.5" customHeight="1">
      <c r="A150" s="26" t="s">
        <v>94</v>
      </c>
      <c r="B150" s="15">
        <f>B7+B11+B45+B99+B112+B128</f>
        <v>0</v>
      </c>
      <c r="C150" s="15">
        <f>C7+C11+C45+C99+C112+C128</f>
        <v>0</v>
      </c>
      <c r="D150" s="15">
        <f>D7+D11+D45+D99+D112+D128</f>
        <v>0</v>
      </c>
      <c r="E150" s="15">
        <f>E7+E11+E45+E99+E128</f>
        <v>0</v>
      </c>
      <c r="F150" s="15">
        <f aca="true" t="shared" si="6" ref="F150:M150">F7+F11+F45+F99+F112+F128</f>
        <v>0</v>
      </c>
      <c r="G150" s="15">
        <f t="shared" si="6"/>
        <v>23000</v>
      </c>
      <c r="H150" s="15">
        <f t="shared" si="6"/>
        <v>0</v>
      </c>
      <c r="I150" s="15">
        <f t="shared" si="6"/>
        <v>0</v>
      </c>
      <c r="J150" s="15">
        <f t="shared" si="6"/>
        <v>0</v>
      </c>
      <c r="K150" s="15">
        <f t="shared" si="6"/>
        <v>0</v>
      </c>
      <c r="L150" s="15">
        <f t="shared" si="6"/>
        <v>0</v>
      </c>
      <c r="M150" s="15">
        <f t="shared" si="6"/>
        <v>0</v>
      </c>
      <c r="N150" s="15">
        <f t="shared" si="1"/>
        <v>23000</v>
      </c>
      <c r="O150" s="36">
        <f>N45+N99+N112+N128</f>
        <v>23000</v>
      </c>
      <c r="P150" s="33"/>
      <c r="Q150" s="17"/>
      <c r="R150" s="17"/>
      <c r="S150" s="18"/>
      <c r="T150" s="18"/>
      <c r="U150" s="18"/>
      <c r="V150" s="18"/>
      <c r="W150" s="18"/>
      <c r="X150" s="18"/>
    </row>
    <row r="151" spans="1:24" s="19" customFormat="1" ht="44.25" customHeight="1">
      <c r="A151" s="64" t="s">
        <v>99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s="19" customFormat="1" ht="26.25" customHeight="1">
      <c r="A152" s="63" t="s">
        <v>100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</sheetData>
  <sheetProtection selectLockedCells="1" selectUnlockedCells="1"/>
  <mergeCells count="6">
    <mergeCell ref="A1:C1"/>
    <mergeCell ref="A2:N2"/>
    <mergeCell ref="A3:N3"/>
    <mergeCell ref="A4:N4"/>
    <mergeCell ref="A151:N151"/>
    <mergeCell ref="A152:N152"/>
  </mergeCells>
  <printOptions/>
  <pageMargins left="0.5513888888888889" right="0.15763888888888888" top="1.18125" bottom="0.9840277777777777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2"/>
  <sheetViews>
    <sheetView zoomScaleSheetLayoutView="71" zoomScalePageLayoutView="0" workbookViewId="0" topLeftCell="A1">
      <selection activeCell="A152" sqref="A152"/>
    </sheetView>
  </sheetViews>
  <sheetFormatPr defaultColWidth="9.140625" defaultRowHeight="12.75"/>
  <cols>
    <col min="1" max="1" width="28.7109375" style="1" customWidth="1"/>
    <col min="2" max="3" width="10.7109375" style="1" customWidth="1"/>
    <col min="4" max="9" width="10.7109375" style="2" customWidth="1"/>
    <col min="10" max="10" width="12.57421875" style="2" customWidth="1"/>
    <col min="11" max="13" width="10.7109375" style="2" customWidth="1"/>
    <col min="14" max="14" width="12.57421875" style="2" customWidth="1"/>
    <col min="15" max="15" width="9.140625" style="3" customWidth="1"/>
    <col min="16" max="16" width="18.00390625" style="18" customWidth="1"/>
    <col min="17" max="17" width="17.421875" style="18" customWidth="1"/>
    <col min="18" max="18" width="14.8515625" style="3" customWidth="1"/>
    <col min="19" max="16384" width="9.140625" style="3" customWidth="1"/>
  </cols>
  <sheetData>
    <row r="1" spans="1:3" ht="44.25" customHeight="1">
      <c r="A1" s="58" t="s">
        <v>225</v>
      </c>
      <c r="B1" s="58"/>
      <c r="C1" s="58"/>
    </row>
    <row r="2" spans="1:14" ht="97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7" ht="51.75" customHeight="1">
      <c r="A4" s="65" t="s">
        <v>226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Q4" s="51"/>
    </row>
    <row r="5" spans="1:24" s="13" customFormat="1" ht="60" customHeight="1">
      <c r="A5" s="9"/>
      <c r="B5" s="52" t="s">
        <v>4</v>
      </c>
      <c r="C5" s="53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53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4" t="s">
        <v>16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9" customFormat="1" ht="21" customHeight="1" hidden="1">
      <c r="A6" s="14">
        <v>222</v>
      </c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5">
        <f>B6+C6+D6</f>
        <v>0</v>
      </c>
      <c r="O6" s="18"/>
      <c r="P6" s="33"/>
      <c r="Q6" s="12"/>
      <c r="R6" s="17"/>
      <c r="S6" s="18"/>
      <c r="T6" s="18"/>
      <c r="U6" s="18"/>
      <c r="V6" s="18"/>
      <c r="W6" s="18"/>
      <c r="X6" s="18"/>
    </row>
    <row r="7" spans="1:24" s="19" customFormat="1" ht="21" customHeight="1" hidden="1">
      <c r="A7" s="26" t="s">
        <v>155</v>
      </c>
      <c r="B7" s="24">
        <f aca="true" t="shared" si="0" ref="B7:M7">B8</f>
        <v>0</v>
      </c>
      <c r="C7" s="24">
        <f t="shared" si="0"/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15">
        <f aca="true" t="shared" si="1" ref="N7:N150">B7+C7+D7+E7+F7+G7+H7+I7+J7+K7+L7+M7</f>
        <v>0</v>
      </c>
      <c r="O7" s="18"/>
      <c r="P7" s="33"/>
      <c r="Q7" s="12"/>
      <c r="R7" s="17"/>
      <c r="S7" s="18"/>
      <c r="T7" s="18"/>
      <c r="U7" s="18"/>
      <c r="V7" s="18"/>
      <c r="W7" s="18"/>
      <c r="X7" s="18"/>
    </row>
    <row r="8" spans="1:24" ht="21" customHeight="1" hidden="1">
      <c r="A8" s="20" t="s">
        <v>125</v>
      </c>
      <c r="B8" s="2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5">
        <f t="shared" si="1"/>
        <v>0</v>
      </c>
      <c r="O8" s="18"/>
      <c r="P8" s="55"/>
      <c r="R8" s="17"/>
      <c r="S8" s="18"/>
      <c r="T8" s="18"/>
      <c r="U8" s="18"/>
      <c r="V8" s="18"/>
      <c r="W8" s="18"/>
      <c r="X8" s="18"/>
    </row>
    <row r="9" spans="1:24" ht="21" customHeight="1" hidden="1">
      <c r="A9" s="20" t="s">
        <v>29</v>
      </c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5">
        <f t="shared" si="1"/>
        <v>0</v>
      </c>
      <c r="O9" s="18"/>
      <c r="P9" s="55"/>
      <c r="R9" s="17"/>
      <c r="S9" s="18"/>
      <c r="T9" s="18"/>
      <c r="U9" s="18"/>
      <c r="V9" s="18"/>
      <c r="W9" s="18"/>
      <c r="X9" s="18"/>
    </row>
    <row r="10" spans="1:24" s="19" customFormat="1" ht="24" customHeight="1" hidden="1">
      <c r="A10" s="27">
        <v>224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5">
        <f t="shared" si="1"/>
        <v>0</v>
      </c>
      <c r="O10" s="18"/>
      <c r="P10" s="33"/>
      <c r="Q10" s="18"/>
      <c r="R10" s="17"/>
      <c r="S10" s="18"/>
      <c r="T10" s="18"/>
      <c r="U10" s="18"/>
      <c r="V10" s="18"/>
      <c r="W10" s="18"/>
      <c r="X10" s="18"/>
    </row>
    <row r="11" spans="1:24" s="19" customFormat="1" ht="27" customHeight="1" hidden="1">
      <c r="A11" s="26" t="s">
        <v>30</v>
      </c>
      <c r="B11" s="24">
        <f aca="true" t="shared" si="2" ref="B11:M11">B12+B13+B14+B15+B16+B17+B18+B19+B20+B21+B22+B23+B24+B25+B26+B27+B28+B29+B30+B31+B32+B33+B34+B35+B36+B37+B38+B39+B40+B41+B42+B43+B44</f>
        <v>0</v>
      </c>
      <c r="C11" s="24">
        <f t="shared" si="2"/>
        <v>0</v>
      </c>
      <c r="D11" s="24">
        <f t="shared" si="2"/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15">
        <f t="shared" si="1"/>
        <v>0</v>
      </c>
      <c r="O11" s="18"/>
      <c r="P11" s="33"/>
      <c r="Q11" s="18"/>
      <c r="R11" s="17"/>
      <c r="S11" s="18"/>
      <c r="T11" s="18"/>
      <c r="U11" s="18"/>
      <c r="V11" s="18"/>
      <c r="W11" s="18"/>
      <c r="X11" s="18"/>
    </row>
    <row r="12" spans="1:24" ht="21.75" customHeight="1" hidden="1">
      <c r="A12" s="48" t="s">
        <v>32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5">
        <f t="shared" si="1"/>
        <v>0</v>
      </c>
      <c r="O12" s="18"/>
      <c r="P12" s="55"/>
      <c r="R12" s="17"/>
      <c r="S12" s="18"/>
      <c r="T12" s="18"/>
      <c r="U12" s="18"/>
      <c r="V12" s="18"/>
      <c r="W12" s="18"/>
      <c r="X12" s="18"/>
    </row>
    <row r="13" spans="1:24" ht="18" hidden="1">
      <c r="A13" s="48" t="s">
        <v>33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">
        <f t="shared" si="1"/>
        <v>0</v>
      </c>
      <c r="O13" s="18"/>
      <c r="P13" s="55"/>
      <c r="R13" s="17"/>
      <c r="S13" s="18"/>
      <c r="T13" s="18"/>
      <c r="U13" s="18"/>
      <c r="V13" s="18"/>
      <c r="W13" s="18"/>
      <c r="X13" s="18"/>
    </row>
    <row r="14" spans="1:24" ht="18" hidden="1">
      <c r="A14" s="48" t="s">
        <v>34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5">
        <f t="shared" si="1"/>
        <v>0</v>
      </c>
      <c r="O14" s="18"/>
      <c r="P14" s="55"/>
      <c r="R14" s="17"/>
      <c r="S14" s="18"/>
      <c r="T14" s="18"/>
      <c r="U14" s="18"/>
      <c r="V14" s="18"/>
      <c r="W14" s="18"/>
      <c r="X14" s="18"/>
    </row>
    <row r="15" spans="1:24" ht="18" hidden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5">
        <f t="shared" si="1"/>
        <v>0</v>
      </c>
      <c r="O15" s="18"/>
      <c r="P15" s="55"/>
      <c r="R15" s="17"/>
      <c r="S15" s="18"/>
      <c r="T15" s="18"/>
      <c r="U15" s="18"/>
      <c r="V15" s="18"/>
      <c r="W15" s="18"/>
      <c r="X15" s="18"/>
    </row>
    <row r="16" spans="1:24" ht="18" hidden="1">
      <c r="A16" s="48" t="s">
        <v>156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5">
        <f t="shared" si="1"/>
        <v>0</v>
      </c>
      <c r="O16" s="18"/>
      <c r="P16" s="55"/>
      <c r="R16" s="17"/>
      <c r="S16" s="18"/>
      <c r="T16" s="18"/>
      <c r="U16" s="18"/>
      <c r="V16" s="18"/>
      <c r="W16" s="18"/>
      <c r="X16" s="18"/>
    </row>
    <row r="17" spans="1:24" ht="30.75" hidden="1">
      <c r="A17" s="48" t="s">
        <v>157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5">
        <f t="shared" si="1"/>
        <v>0</v>
      </c>
      <c r="O17" s="18"/>
      <c r="P17" s="55"/>
      <c r="R17" s="17"/>
      <c r="S17" s="18"/>
      <c r="T17" s="18"/>
      <c r="U17" s="18"/>
      <c r="V17" s="18"/>
      <c r="W17" s="18"/>
      <c r="X17" s="18"/>
    </row>
    <row r="18" spans="1:24" ht="18" hidden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5">
        <f t="shared" si="1"/>
        <v>0</v>
      </c>
      <c r="O18" s="18"/>
      <c r="P18" s="55"/>
      <c r="R18" s="17"/>
      <c r="S18" s="18"/>
      <c r="T18" s="18"/>
      <c r="U18" s="18"/>
      <c r="V18" s="18"/>
      <c r="W18" s="18"/>
      <c r="X18" s="18"/>
    </row>
    <row r="19" spans="1:24" ht="18" hidden="1">
      <c r="A19" s="48" t="s">
        <v>129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5">
        <f t="shared" si="1"/>
        <v>0</v>
      </c>
      <c r="O19" s="18"/>
      <c r="P19" s="55"/>
      <c r="R19" s="17"/>
      <c r="S19" s="18"/>
      <c r="T19" s="18"/>
      <c r="U19" s="18"/>
      <c r="V19" s="18"/>
      <c r="W19" s="18"/>
      <c r="X19" s="18"/>
    </row>
    <row r="20" spans="1:24" ht="18" hidden="1">
      <c r="A20" s="48" t="s">
        <v>130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5">
        <f t="shared" si="1"/>
        <v>0</v>
      </c>
      <c r="O20" s="18"/>
      <c r="P20" s="55"/>
      <c r="R20" s="17"/>
      <c r="S20" s="18"/>
      <c r="T20" s="18"/>
      <c r="U20" s="18"/>
      <c r="V20" s="18"/>
      <c r="W20" s="18"/>
      <c r="X20" s="18"/>
    </row>
    <row r="21" spans="1:24" ht="18" hidden="1">
      <c r="A21" s="48" t="s">
        <v>131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5">
        <f t="shared" si="1"/>
        <v>0</v>
      </c>
      <c r="O21" s="18"/>
      <c r="P21" s="55"/>
      <c r="R21" s="17"/>
      <c r="S21" s="18"/>
      <c r="T21" s="18"/>
      <c r="U21" s="18"/>
      <c r="V21" s="18"/>
      <c r="W21" s="18"/>
      <c r="X21" s="18"/>
    </row>
    <row r="22" spans="1:24" ht="30.75" hidden="1">
      <c r="A22" s="48" t="s">
        <v>132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5">
        <f t="shared" si="1"/>
        <v>0</v>
      </c>
      <c r="O22" s="18"/>
      <c r="P22" s="55"/>
      <c r="R22" s="17"/>
      <c r="S22" s="18"/>
      <c r="T22" s="18"/>
      <c r="U22" s="18"/>
      <c r="V22" s="18"/>
      <c r="W22" s="18"/>
      <c r="X22" s="18"/>
    </row>
    <row r="23" spans="1:24" ht="30.75" hidden="1">
      <c r="A23" s="48" t="s">
        <v>158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5">
        <f t="shared" si="1"/>
        <v>0</v>
      </c>
      <c r="O23" s="18"/>
      <c r="P23" s="55"/>
      <c r="R23" s="17"/>
      <c r="S23" s="18"/>
      <c r="T23" s="18"/>
      <c r="U23" s="18"/>
      <c r="V23" s="18"/>
      <c r="W23" s="18"/>
      <c r="X23" s="18"/>
    </row>
    <row r="24" spans="1:24" ht="30.75" hidden="1">
      <c r="A24" s="48" t="s">
        <v>159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5">
        <f t="shared" si="1"/>
        <v>0</v>
      </c>
      <c r="O24" s="18"/>
      <c r="P24" s="55"/>
      <c r="R24" s="17"/>
      <c r="S24" s="18"/>
      <c r="T24" s="18"/>
      <c r="U24" s="18"/>
      <c r="V24" s="18"/>
      <c r="W24" s="18"/>
      <c r="X24" s="18"/>
    </row>
    <row r="25" spans="1:24" ht="30.75" hidden="1">
      <c r="A25" s="48" t="s">
        <v>160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5">
        <f t="shared" si="1"/>
        <v>0</v>
      </c>
      <c r="O25" s="18"/>
      <c r="P25" s="55"/>
      <c r="R25" s="17"/>
      <c r="S25" s="18"/>
      <c r="T25" s="18"/>
      <c r="U25" s="18"/>
      <c r="V25" s="18"/>
      <c r="W25" s="18"/>
      <c r="X25" s="18"/>
    </row>
    <row r="26" spans="1:24" ht="45.75" hidden="1">
      <c r="A26" s="48" t="s">
        <v>135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5">
        <f t="shared" si="1"/>
        <v>0</v>
      </c>
      <c r="O26" s="18"/>
      <c r="P26" s="55"/>
      <c r="R26" s="17"/>
      <c r="S26" s="18"/>
      <c r="T26" s="18"/>
      <c r="U26" s="18"/>
      <c r="V26" s="18"/>
      <c r="W26" s="18"/>
      <c r="X26" s="18"/>
    </row>
    <row r="27" spans="1:24" ht="18" hidden="1">
      <c r="A27" s="48" t="s">
        <v>161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5">
        <f t="shared" si="1"/>
        <v>0</v>
      </c>
      <c r="O27" s="18"/>
      <c r="P27" s="55"/>
      <c r="R27" s="17"/>
      <c r="S27" s="18"/>
      <c r="T27" s="18"/>
      <c r="U27" s="18"/>
      <c r="V27" s="18"/>
      <c r="W27" s="18"/>
      <c r="X27" s="18"/>
    </row>
    <row r="28" spans="1:24" ht="18" hidden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5">
        <f t="shared" si="1"/>
        <v>0</v>
      </c>
      <c r="O28" s="18"/>
      <c r="P28" s="55"/>
      <c r="R28" s="17"/>
      <c r="S28" s="18"/>
      <c r="T28" s="18"/>
      <c r="U28" s="18"/>
      <c r="V28" s="18"/>
      <c r="W28" s="18"/>
      <c r="X28" s="18"/>
    </row>
    <row r="29" spans="1:24" ht="18" hidden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5">
        <f t="shared" si="1"/>
        <v>0</v>
      </c>
      <c r="O29" s="18"/>
      <c r="P29" s="55"/>
      <c r="R29" s="17"/>
      <c r="S29" s="18"/>
      <c r="T29" s="18"/>
      <c r="U29" s="18"/>
      <c r="V29" s="18"/>
      <c r="W29" s="18"/>
      <c r="X29" s="18"/>
    </row>
    <row r="30" spans="1:24" ht="18" hidden="1">
      <c r="A30" s="48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15">
        <f t="shared" si="1"/>
        <v>0</v>
      </c>
      <c r="O30" s="18"/>
      <c r="P30" s="55"/>
      <c r="R30" s="17"/>
      <c r="S30" s="18"/>
      <c r="T30" s="18"/>
      <c r="U30" s="18"/>
      <c r="V30" s="18"/>
      <c r="W30" s="18"/>
      <c r="X30" s="18"/>
    </row>
    <row r="31" spans="1:24" ht="18" hidden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5">
        <f t="shared" si="1"/>
        <v>0</v>
      </c>
      <c r="O31" s="18"/>
      <c r="P31" s="55"/>
      <c r="R31" s="17"/>
      <c r="S31" s="18"/>
      <c r="T31" s="18"/>
      <c r="U31" s="18"/>
      <c r="V31" s="18"/>
      <c r="W31" s="18"/>
      <c r="X31" s="18"/>
    </row>
    <row r="32" spans="1:24" ht="18" hidden="1">
      <c r="A32" s="48" t="s">
        <v>162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5">
        <f t="shared" si="1"/>
        <v>0</v>
      </c>
      <c r="O32" s="18"/>
      <c r="P32" s="55"/>
      <c r="R32" s="17"/>
      <c r="S32" s="18"/>
      <c r="T32" s="18"/>
      <c r="U32" s="18"/>
      <c r="V32" s="18"/>
      <c r="W32" s="18"/>
      <c r="X32" s="18"/>
    </row>
    <row r="33" spans="1:24" ht="18" hidden="1">
      <c r="A33" s="48" t="s">
        <v>163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5">
        <f t="shared" si="1"/>
        <v>0</v>
      </c>
      <c r="O33" s="18"/>
      <c r="P33" s="55"/>
      <c r="R33" s="17"/>
      <c r="S33" s="18"/>
      <c r="T33" s="18"/>
      <c r="U33" s="18"/>
      <c r="V33" s="18"/>
      <c r="W33" s="18"/>
      <c r="X33" s="18"/>
    </row>
    <row r="34" spans="1:24" ht="18" hidden="1">
      <c r="A34" s="48" t="s">
        <v>164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5">
        <f t="shared" si="1"/>
        <v>0</v>
      </c>
      <c r="O34" s="18"/>
      <c r="P34" s="55"/>
      <c r="R34" s="17"/>
      <c r="S34" s="18"/>
      <c r="T34" s="18"/>
      <c r="U34" s="18"/>
      <c r="V34" s="18"/>
      <c r="W34" s="18"/>
      <c r="X34" s="18"/>
    </row>
    <row r="35" spans="1:24" ht="18" hidden="1">
      <c r="A35" s="48" t="s">
        <v>165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5">
        <f t="shared" si="1"/>
        <v>0</v>
      </c>
      <c r="O35" s="18"/>
      <c r="P35" s="55"/>
      <c r="R35" s="17"/>
      <c r="S35" s="18"/>
      <c r="T35" s="18"/>
      <c r="U35" s="18"/>
      <c r="V35" s="18"/>
      <c r="W35" s="18"/>
      <c r="X35" s="18"/>
    </row>
    <row r="36" spans="1:24" ht="18" hidden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5">
        <f t="shared" si="1"/>
        <v>0</v>
      </c>
      <c r="O36" s="18"/>
      <c r="P36" s="55"/>
      <c r="R36" s="17"/>
      <c r="S36" s="18"/>
      <c r="T36" s="18"/>
      <c r="U36" s="18"/>
      <c r="V36" s="18"/>
      <c r="W36" s="18"/>
      <c r="X36" s="18"/>
    </row>
    <row r="37" spans="1:24" ht="18" hidden="1">
      <c r="A37" s="48" t="s">
        <v>166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5">
        <f t="shared" si="1"/>
        <v>0</v>
      </c>
      <c r="O37" s="18"/>
      <c r="P37" s="55"/>
      <c r="R37" s="17"/>
      <c r="S37" s="18"/>
      <c r="T37" s="18"/>
      <c r="U37" s="18"/>
      <c r="V37" s="18"/>
      <c r="W37" s="18"/>
      <c r="X37" s="18"/>
    </row>
    <row r="38" spans="1:24" ht="18" hidden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5">
        <f t="shared" si="1"/>
        <v>0</v>
      </c>
      <c r="O38" s="18"/>
      <c r="P38" s="55"/>
      <c r="R38" s="17"/>
      <c r="S38" s="18"/>
      <c r="T38" s="18"/>
      <c r="U38" s="18"/>
      <c r="V38" s="18"/>
      <c r="W38" s="18"/>
      <c r="X38" s="18"/>
    </row>
    <row r="39" spans="1:24" ht="18" hidden="1">
      <c r="A39" s="5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15">
        <f t="shared" si="1"/>
        <v>0</v>
      </c>
      <c r="O39" s="18"/>
      <c r="P39" s="55"/>
      <c r="R39" s="17"/>
      <c r="S39" s="18"/>
      <c r="T39" s="18"/>
      <c r="U39" s="18"/>
      <c r="V39" s="18"/>
      <c r="W39" s="18"/>
      <c r="X39" s="18"/>
    </row>
    <row r="40" spans="1:24" ht="30.75" hidden="1">
      <c r="A40" s="20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5">
        <f t="shared" si="1"/>
        <v>0</v>
      </c>
      <c r="O40" s="18"/>
      <c r="P40" s="55"/>
      <c r="R40" s="17"/>
      <c r="S40" s="18"/>
      <c r="T40" s="18"/>
      <c r="U40" s="18"/>
      <c r="V40" s="18"/>
      <c r="W40" s="18"/>
      <c r="X40" s="18"/>
    </row>
    <row r="41" spans="1:24" ht="18" hidden="1">
      <c r="A41" s="20" t="s">
        <v>136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5">
        <f t="shared" si="1"/>
        <v>0</v>
      </c>
      <c r="O41" s="18"/>
      <c r="P41" s="55"/>
      <c r="R41" s="17"/>
      <c r="S41" s="18"/>
      <c r="T41" s="18"/>
      <c r="U41" s="18"/>
      <c r="V41" s="18"/>
      <c r="W41" s="18"/>
      <c r="X41" s="18"/>
    </row>
    <row r="42" spans="1:24" ht="18" hidden="1">
      <c r="A42" s="2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5">
        <f t="shared" si="1"/>
        <v>0</v>
      </c>
      <c r="O42" s="18"/>
      <c r="P42" s="55"/>
      <c r="R42" s="17"/>
      <c r="S42" s="18"/>
      <c r="T42" s="18"/>
      <c r="U42" s="18"/>
      <c r="V42" s="18"/>
      <c r="W42" s="18"/>
      <c r="X42" s="18"/>
    </row>
    <row r="43" spans="1:24" ht="18" hidden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5">
        <f t="shared" si="1"/>
        <v>0</v>
      </c>
      <c r="O43" s="18"/>
      <c r="P43" s="55"/>
      <c r="R43" s="17"/>
      <c r="S43" s="18"/>
      <c r="T43" s="18"/>
      <c r="U43" s="18"/>
      <c r="V43" s="18"/>
      <c r="W43" s="18"/>
      <c r="X43" s="18"/>
    </row>
    <row r="44" spans="1:24" ht="18" hidden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15">
        <f t="shared" si="1"/>
        <v>0</v>
      </c>
      <c r="O44" s="18"/>
      <c r="P44" s="55"/>
      <c r="R44" s="17"/>
      <c r="S44" s="18"/>
      <c r="T44" s="18"/>
      <c r="U44" s="18"/>
      <c r="V44" s="18"/>
      <c r="W44" s="18"/>
      <c r="X44" s="18"/>
    </row>
    <row r="45" spans="1:24" s="19" customFormat="1" ht="18">
      <c r="A45" s="26" t="s">
        <v>48</v>
      </c>
      <c r="B45" s="24">
        <f>B46+B47+B48+B49+B50+B51+B52+B53+B54+B55+B56+B57+B58+B59+B60+B61+B62+B63+B64+B65+B66+B67+B68+B69+B70+B71+B72+B73+B74+B75+B76+B77+B78+B79+B80+B81+B82+B83+B84+B85+B86+B87+B88+B89+B90+B91+B92+B93+B94+B95+B96+B97</f>
        <v>0</v>
      </c>
      <c r="C45" s="24">
        <f>C46+C47+C48+C49+C50+C51+C52+C53+C54+C55+C56+C57+C58+C59+C60+C61+C62+C63+C64+C65+C66+C67+C68+C69+C70+C71+C72+C73+C74+C75+C76+C77+C78+C79+C80+C81+C82+C83+C84+C85+C86+C87+C88+C89+C90+C91+C92+C93+C94+C95+C96+C97</f>
        <v>0</v>
      </c>
      <c r="D45" s="24">
        <f>D46+D47+D48+D49+D50+D51+D52+D53+D54+D55+D56+D57+D58+D59+D60+D61+D62+D63+D64+D65+D66+D67+D68+D69+D70+D71+D72+D73+D74+D75+D76+D77+D78+D79+D80+D81+D82+D83+D84+D85+D86+D87+D88+D89+D90+D91+D92+D93+D94+D95+D96+D97</f>
        <v>0</v>
      </c>
      <c r="E45" s="24">
        <v>0</v>
      </c>
      <c r="F45" s="24">
        <f aca="true" t="shared" si="3" ref="F45:M45">F46+F47+F48+F49+F50+F51+F52+F53+F54+F55+F56+F57+F58+F59+F60+F61+F62+F63+F64+F65+F66+F67+F68+F69+F70+F71+F72+F73+F74+F75+F76+F77+F78+F79+F80+F81+F82+F83+F84+F85+F86+F87+F88+F89+F90+F91+F92+F93+F94+F95+F96+F97</f>
        <v>0</v>
      </c>
      <c r="G45" s="24">
        <f t="shared" si="3"/>
        <v>0</v>
      </c>
      <c r="H45" s="24">
        <f t="shared" si="3"/>
        <v>0</v>
      </c>
      <c r="I45" s="24">
        <f t="shared" si="3"/>
        <v>0</v>
      </c>
      <c r="J45" s="24">
        <f t="shared" si="3"/>
        <v>0</v>
      </c>
      <c r="K45" s="24">
        <f t="shared" si="3"/>
        <v>0</v>
      </c>
      <c r="L45" s="24">
        <f t="shared" si="3"/>
        <v>0</v>
      </c>
      <c r="M45" s="24">
        <f t="shared" si="3"/>
        <v>0</v>
      </c>
      <c r="N45" s="15">
        <f t="shared" si="1"/>
        <v>0</v>
      </c>
      <c r="O45" s="36">
        <f>N46+N47</f>
        <v>0</v>
      </c>
      <c r="P45" s="33"/>
      <c r="Q45" s="18"/>
      <c r="R45" s="17"/>
      <c r="S45" s="18"/>
      <c r="T45" s="18"/>
      <c r="U45" s="18"/>
      <c r="V45" s="18"/>
      <c r="W45" s="18"/>
      <c r="X45" s="18"/>
    </row>
    <row r="46" spans="1:24" s="30" customFormat="1" ht="30.75" hidden="1">
      <c r="A46" s="20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5">
        <f t="shared" si="1"/>
        <v>0</v>
      </c>
      <c r="O46" s="18"/>
      <c r="P46" s="55"/>
      <c r="Q46" s="18"/>
      <c r="R46" s="17"/>
      <c r="S46" s="18"/>
      <c r="T46" s="18"/>
      <c r="U46" s="18"/>
      <c r="V46" s="18"/>
      <c r="W46" s="18"/>
      <c r="X46" s="18"/>
    </row>
    <row r="47" spans="1:24" s="30" customFormat="1" ht="18" hidden="1">
      <c r="A47" s="20" t="s">
        <v>221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5">
        <f t="shared" si="1"/>
        <v>0</v>
      </c>
      <c r="O47" s="18"/>
      <c r="P47" s="55"/>
      <c r="Q47" s="18"/>
      <c r="R47" s="17"/>
      <c r="S47" s="18"/>
      <c r="T47" s="18"/>
      <c r="U47" s="18"/>
      <c r="V47" s="18"/>
      <c r="W47" s="18"/>
      <c r="X47" s="18"/>
    </row>
    <row r="48" spans="1:24" s="30" customFormat="1" ht="18" hidden="1">
      <c r="A48" s="48" t="s">
        <v>167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5">
        <f t="shared" si="1"/>
        <v>0</v>
      </c>
      <c r="O48" s="18"/>
      <c r="P48" s="55"/>
      <c r="Q48" s="18"/>
      <c r="R48" s="17"/>
      <c r="S48" s="18"/>
      <c r="T48" s="18"/>
      <c r="U48" s="18"/>
      <c r="V48" s="18"/>
      <c r="W48" s="18"/>
      <c r="X48" s="18"/>
    </row>
    <row r="49" spans="1:24" s="30" customFormat="1" ht="30.75" hidden="1">
      <c r="A49" s="48" t="s">
        <v>168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5">
        <f t="shared" si="1"/>
        <v>0</v>
      </c>
      <c r="O49" s="18"/>
      <c r="P49" s="55"/>
      <c r="Q49" s="18"/>
      <c r="R49" s="17"/>
      <c r="S49" s="18"/>
      <c r="T49" s="18"/>
      <c r="U49" s="18"/>
      <c r="V49" s="18"/>
      <c r="W49" s="18"/>
      <c r="X49" s="18"/>
    </row>
    <row r="50" spans="1:24" s="30" customFormat="1" ht="18" hidden="1">
      <c r="A50" s="48" t="s">
        <v>169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5">
        <f t="shared" si="1"/>
        <v>0</v>
      </c>
      <c r="O50" s="18"/>
      <c r="P50" s="55"/>
      <c r="Q50" s="18"/>
      <c r="R50" s="17"/>
      <c r="S50" s="18"/>
      <c r="T50" s="18"/>
      <c r="U50" s="18"/>
      <c r="V50" s="18"/>
      <c r="W50" s="18"/>
      <c r="X50" s="18"/>
    </row>
    <row r="51" spans="1:24" s="30" customFormat="1" ht="45.75" hidden="1">
      <c r="A51" s="48" t="s">
        <v>170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5">
        <f t="shared" si="1"/>
        <v>0</v>
      </c>
      <c r="O51" s="18"/>
      <c r="P51" s="55"/>
      <c r="Q51" s="18"/>
      <c r="R51" s="17"/>
      <c r="S51" s="18"/>
      <c r="T51" s="18"/>
      <c r="U51" s="18"/>
      <c r="V51" s="18"/>
      <c r="W51" s="18"/>
      <c r="X51" s="18"/>
    </row>
    <row r="52" spans="1:24" s="30" customFormat="1" ht="18" hidden="1">
      <c r="A52" s="48" t="s">
        <v>171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5">
        <f t="shared" si="1"/>
        <v>0</v>
      </c>
      <c r="O52" s="18"/>
      <c r="P52" s="55"/>
      <c r="Q52" s="18"/>
      <c r="R52" s="17"/>
      <c r="S52" s="18"/>
      <c r="T52" s="18"/>
      <c r="U52" s="18"/>
      <c r="V52" s="18"/>
      <c r="W52" s="18"/>
      <c r="X52" s="18"/>
    </row>
    <row r="53" spans="1:24" s="30" customFormat="1" ht="18" hidden="1">
      <c r="A53" s="48" t="s">
        <v>172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5">
        <f t="shared" si="1"/>
        <v>0</v>
      </c>
      <c r="O53" s="18"/>
      <c r="P53" s="55"/>
      <c r="Q53" s="18"/>
      <c r="R53" s="17"/>
      <c r="S53" s="18"/>
      <c r="T53" s="18"/>
      <c r="U53" s="18"/>
      <c r="V53" s="18"/>
      <c r="W53" s="18"/>
      <c r="X53" s="18"/>
    </row>
    <row r="54" spans="1:24" s="30" customFormat="1" ht="18" hidden="1">
      <c r="A54" s="48" t="s">
        <v>173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5">
        <f t="shared" si="1"/>
        <v>0</v>
      </c>
      <c r="O54" s="18"/>
      <c r="P54" s="55"/>
      <c r="Q54" s="18"/>
      <c r="R54" s="17"/>
      <c r="S54" s="18"/>
      <c r="T54" s="18"/>
      <c r="U54" s="18"/>
      <c r="V54" s="18"/>
      <c r="W54" s="18"/>
      <c r="X54" s="18"/>
    </row>
    <row r="55" spans="1:24" s="30" customFormat="1" ht="30.75" hidden="1">
      <c r="A55" s="48" t="s">
        <v>140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5">
        <f t="shared" si="1"/>
        <v>0</v>
      </c>
      <c r="O55" s="18"/>
      <c r="P55" s="55"/>
      <c r="Q55" s="18"/>
      <c r="R55" s="17"/>
      <c r="S55" s="18"/>
      <c r="T55" s="18"/>
      <c r="U55" s="18"/>
      <c r="V55" s="18"/>
      <c r="W55" s="18"/>
      <c r="X55" s="18"/>
    </row>
    <row r="56" spans="1:24" s="30" customFormat="1" ht="18" hidden="1">
      <c r="A56" s="48" t="s">
        <v>59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5">
        <f t="shared" si="1"/>
        <v>0</v>
      </c>
      <c r="O56" s="18"/>
      <c r="P56" s="55"/>
      <c r="Q56" s="18"/>
      <c r="R56" s="17"/>
      <c r="S56" s="18"/>
      <c r="T56" s="18"/>
      <c r="U56" s="18"/>
      <c r="V56" s="18"/>
      <c r="W56" s="18"/>
      <c r="X56" s="18"/>
    </row>
    <row r="57" spans="1:24" s="30" customFormat="1" ht="18" hidden="1">
      <c r="A57" s="48" t="s">
        <v>111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5">
        <f t="shared" si="1"/>
        <v>0</v>
      </c>
      <c r="O57" s="18"/>
      <c r="P57" s="55"/>
      <c r="Q57" s="18"/>
      <c r="R57" s="17"/>
      <c r="S57" s="18"/>
      <c r="T57" s="18"/>
      <c r="U57" s="18"/>
      <c r="V57" s="18"/>
      <c r="W57" s="18"/>
      <c r="X57" s="18"/>
    </row>
    <row r="58" spans="1:24" s="30" customFormat="1" ht="18" hidden="1">
      <c r="A58" s="48" t="s">
        <v>60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5">
        <f t="shared" si="1"/>
        <v>0</v>
      </c>
      <c r="O58" s="18"/>
      <c r="P58" s="55"/>
      <c r="Q58" s="18"/>
      <c r="R58" s="17"/>
      <c r="S58" s="18"/>
      <c r="T58" s="18"/>
      <c r="U58" s="18"/>
      <c r="V58" s="18"/>
      <c r="W58" s="18"/>
      <c r="X58" s="18"/>
    </row>
    <row r="59" spans="1:24" s="30" customFormat="1" ht="30.75" hidden="1">
      <c r="A59" s="48" t="s">
        <v>141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5">
        <f t="shared" si="1"/>
        <v>0</v>
      </c>
      <c r="O59" s="18"/>
      <c r="P59" s="55"/>
      <c r="Q59" s="18"/>
      <c r="R59" s="17"/>
      <c r="S59" s="18"/>
      <c r="T59" s="18"/>
      <c r="U59" s="18"/>
      <c r="V59" s="18"/>
      <c r="W59" s="18"/>
      <c r="X59" s="18"/>
    </row>
    <row r="60" spans="1:24" s="30" customFormat="1" ht="30.75" hidden="1">
      <c r="A60" s="48" t="s">
        <v>142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5">
        <f t="shared" si="1"/>
        <v>0</v>
      </c>
      <c r="O60" s="18"/>
      <c r="P60" s="55"/>
      <c r="Q60" s="18"/>
      <c r="R60" s="17"/>
      <c r="S60" s="18"/>
      <c r="T60" s="18"/>
      <c r="U60" s="18"/>
      <c r="V60" s="18"/>
      <c r="W60" s="18"/>
      <c r="X60" s="18"/>
    </row>
    <row r="61" spans="1:24" s="30" customFormat="1" ht="18" hidden="1">
      <c r="A61" s="48" t="s">
        <v>143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5">
        <f t="shared" si="1"/>
        <v>0</v>
      </c>
      <c r="O61" s="18"/>
      <c r="P61" s="55"/>
      <c r="Q61" s="18"/>
      <c r="R61" s="17"/>
      <c r="S61" s="18"/>
      <c r="T61" s="18"/>
      <c r="U61" s="18"/>
      <c r="V61" s="18"/>
      <c r="W61" s="18"/>
      <c r="X61" s="18"/>
    </row>
    <row r="62" spans="1:24" s="30" customFormat="1" ht="45.75" hidden="1">
      <c r="A62" s="48" t="s">
        <v>144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5">
        <f t="shared" si="1"/>
        <v>0</v>
      </c>
      <c r="O62" s="18"/>
      <c r="P62" s="55"/>
      <c r="Q62" s="18"/>
      <c r="R62" s="17"/>
      <c r="S62" s="18"/>
      <c r="T62" s="18"/>
      <c r="U62" s="18"/>
      <c r="V62" s="18"/>
      <c r="W62" s="18"/>
      <c r="X62" s="18"/>
    </row>
    <row r="63" spans="1:24" s="30" customFormat="1" ht="30.75" hidden="1">
      <c r="A63" s="48" t="s">
        <v>145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5">
        <f t="shared" si="1"/>
        <v>0</v>
      </c>
      <c r="O63" s="18"/>
      <c r="P63" s="55"/>
      <c r="Q63" s="18"/>
      <c r="R63" s="17"/>
      <c r="S63" s="18"/>
      <c r="T63" s="18"/>
      <c r="U63" s="18"/>
      <c r="V63" s="18"/>
      <c r="W63" s="18"/>
      <c r="X63" s="18"/>
    </row>
    <row r="64" spans="1:24" s="30" customFormat="1" ht="18" hidden="1">
      <c r="A64" s="48" t="s">
        <v>146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5">
        <f t="shared" si="1"/>
        <v>0</v>
      </c>
      <c r="O64" s="18"/>
      <c r="P64" s="55"/>
      <c r="Q64" s="18"/>
      <c r="R64" s="17"/>
      <c r="S64" s="18"/>
      <c r="T64" s="18"/>
      <c r="U64" s="18"/>
      <c r="V64" s="18"/>
      <c r="W64" s="18"/>
      <c r="X64" s="18"/>
    </row>
    <row r="65" spans="1:24" s="30" customFormat="1" ht="18" hidden="1">
      <c r="A65" s="48" t="s">
        <v>174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5">
        <f t="shared" si="1"/>
        <v>0</v>
      </c>
      <c r="O65" s="18"/>
      <c r="P65" s="55"/>
      <c r="Q65" s="18"/>
      <c r="R65" s="17"/>
      <c r="S65" s="18"/>
      <c r="T65" s="18"/>
      <c r="U65" s="18"/>
      <c r="V65" s="18"/>
      <c r="W65" s="18"/>
      <c r="X65" s="18"/>
    </row>
    <row r="66" spans="1:24" s="30" customFormat="1" ht="30.75" hidden="1">
      <c r="A66" s="48" t="s">
        <v>175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5">
        <f t="shared" si="1"/>
        <v>0</v>
      </c>
      <c r="O66" s="18"/>
      <c r="P66" s="55"/>
      <c r="Q66" s="18"/>
      <c r="R66" s="17"/>
      <c r="S66" s="18"/>
      <c r="T66" s="18"/>
      <c r="U66" s="18"/>
      <c r="V66" s="18"/>
      <c r="W66" s="18"/>
      <c r="X66" s="18"/>
    </row>
    <row r="67" spans="1:24" s="30" customFormat="1" ht="45.75" hidden="1">
      <c r="A67" s="48" t="s">
        <v>176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5">
        <f t="shared" si="1"/>
        <v>0</v>
      </c>
      <c r="O67" s="18"/>
      <c r="P67" s="55"/>
      <c r="Q67" s="18"/>
      <c r="R67" s="17"/>
      <c r="S67" s="18"/>
      <c r="T67" s="18"/>
      <c r="U67" s="18"/>
      <c r="V67" s="18"/>
      <c r="W67" s="18"/>
      <c r="X67" s="18"/>
    </row>
    <row r="68" spans="1:24" s="30" customFormat="1" ht="45.75" hidden="1">
      <c r="A68" s="48" t="s">
        <v>177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5">
        <f t="shared" si="1"/>
        <v>0</v>
      </c>
      <c r="O68" s="18"/>
      <c r="P68" s="55"/>
      <c r="Q68" s="18"/>
      <c r="R68" s="17"/>
      <c r="S68" s="18"/>
      <c r="T68" s="18"/>
      <c r="U68" s="18"/>
      <c r="V68" s="18"/>
      <c r="W68" s="18"/>
      <c r="X68" s="18"/>
    </row>
    <row r="69" spans="1:24" s="30" customFormat="1" ht="18" hidden="1">
      <c r="A69" s="48" t="s">
        <v>178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5">
        <f t="shared" si="1"/>
        <v>0</v>
      </c>
      <c r="O69" s="18"/>
      <c r="P69" s="55"/>
      <c r="Q69" s="18"/>
      <c r="R69" s="17"/>
      <c r="S69" s="18"/>
      <c r="T69" s="18"/>
      <c r="U69" s="18"/>
      <c r="V69" s="18"/>
      <c r="W69" s="18"/>
      <c r="X69" s="18"/>
    </row>
    <row r="70" spans="1:24" s="30" customFormat="1" ht="18" hidden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5">
        <f t="shared" si="1"/>
        <v>0</v>
      </c>
      <c r="O70" s="18"/>
      <c r="P70" s="55"/>
      <c r="Q70" s="18"/>
      <c r="R70" s="17"/>
      <c r="S70" s="18"/>
      <c r="T70" s="18"/>
      <c r="U70" s="18"/>
      <c r="V70" s="18"/>
      <c r="W70" s="18"/>
      <c r="X70" s="18"/>
    </row>
    <row r="71" spans="1:24" s="30" customFormat="1" ht="18" hidden="1">
      <c r="A71" s="48" t="s">
        <v>179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5">
        <f t="shared" si="1"/>
        <v>0</v>
      </c>
      <c r="O71" s="18"/>
      <c r="P71" s="55"/>
      <c r="Q71" s="18"/>
      <c r="R71" s="17"/>
      <c r="S71" s="18"/>
      <c r="T71" s="18"/>
      <c r="U71" s="18"/>
      <c r="V71" s="18"/>
      <c r="W71" s="18"/>
      <c r="X71" s="18"/>
    </row>
    <row r="72" spans="1:24" s="30" customFormat="1" ht="18" hidden="1">
      <c r="A72" s="48" t="s">
        <v>180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5">
        <f t="shared" si="1"/>
        <v>0</v>
      </c>
      <c r="O72" s="18"/>
      <c r="P72" s="55"/>
      <c r="Q72" s="18"/>
      <c r="R72" s="17"/>
      <c r="S72" s="18"/>
      <c r="T72" s="18"/>
      <c r="U72" s="18"/>
      <c r="V72" s="18"/>
      <c r="W72" s="18"/>
      <c r="X72" s="18"/>
    </row>
    <row r="73" spans="1:24" s="30" customFormat="1" ht="18" hidden="1">
      <c r="A73" s="48" t="s">
        <v>181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5">
        <f t="shared" si="1"/>
        <v>0</v>
      </c>
      <c r="O73" s="18"/>
      <c r="P73" s="55"/>
      <c r="Q73" s="18"/>
      <c r="R73" s="17"/>
      <c r="S73" s="18"/>
      <c r="T73" s="18"/>
      <c r="U73" s="18"/>
      <c r="V73" s="18"/>
      <c r="W73" s="18"/>
      <c r="X73" s="18"/>
    </row>
    <row r="74" spans="1:24" s="30" customFormat="1" ht="30.75" hidden="1">
      <c r="A74" s="48" t="s">
        <v>182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5">
        <f t="shared" si="1"/>
        <v>0</v>
      </c>
      <c r="O74" s="18"/>
      <c r="P74" s="55"/>
      <c r="Q74" s="18"/>
      <c r="R74" s="17"/>
      <c r="S74" s="18"/>
      <c r="T74" s="18"/>
      <c r="U74" s="18"/>
      <c r="V74" s="18"/>
      <c r="W74" s="18"/>
      <c r="X74" s="18"/>
    </row>
    <row r="75" spans="1:24" s="30" customFormat="1" ht="18" hidden="1">
      <c r="A75" s="48" t="s">
        <v>183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5">
        <f t="shared" si="1"/>
        <v>0</v>
      </c>
      <c r="O75" s="18"/>
      <c r="P75" s="55"/>
      <c r="Q75" s="18"/>
      <c r="R75" s="17"/>
      <c r="S75" s="18"/>
      <c r="T75" s="18"/>
      <c r="U75" s="18"/>
      <c r="V75" s="18"/>
      <c r="W75" s="18"/>
      <c r="X75" s="18"/>
    </row>
    <row r="76" spans="1:24" s="30" customFormat="1" ht="30.75" hidden="1">
      <c r="A76" s="48" t="s">
        <v>106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5">
        <f t="shared" si="1"/>
        <v>0</v>
      </c>
      <c r="O76" s="18"/>
      <c r="P76" s="55"/>
      <c r="Q76" s="18"/>
      <c r="R76" s="17"/>
      <c r="S76" s="18"/>
      <c r="T76" s="18"/>
      <c r="U76" s="18"/>
      <c r="V76" s="18"/>
      <c r="W76" s="18"/>
      <c r="X76" s="18"/>
    </row>
    <row r="77" spans="1:24" s="30" customFormat="1" ht="18" hidden="1">
      <c r="A77" s="48" t="s">
        <v>184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5">
        <f t="shared" si="1"/>
        <v>0</v>
      </c>
      <c r="O77" s="18"/>
      <c r="P77" s="55"/>
      <c r="Q77" s="18"/>
      <c r="R77" s="17"/>
      <c r="S77" s="18"/>
      <c r="T77" s="18"/>
      <c r="U77" s="18"/>
      <c r="V77" s="18"/>
      <c r="W77" s="18"/>
      <c r="X77" s="18"/>
    </row>
    <row r="78" spans="1:24" s="30" customFormat="1" ht="18" hidden="1">
      <c r="A78" s="48" t="s">
        <v>185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5">
        <f t="shared" si="1"/>
        <v>0</v>
      </c>
      <c r="O78" s="18"/>
      <c r="P78" s="55"/>
      <c r="Q78" s="18"/>
      <c r="R78" s="17"/>
      <c r="S78" s="18"/>
      <c r="T78" s="18"/>
      <c r="U78" s="18"/>
      <c r="V78" s="18"/>
      <c r="W78" s="18"/>
      <c r="X78" s="18"/>
    </row>
    <row r="79" spans="1:24" s="30" customFormat="1" ht="30.75" hidden="1">
      <c r="A79" s="48" t="s">
        <v>186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5">
        <f t="shared" si="1"/>
        <v>0</v>
      </c>
      <c r="O79" s="18"/>
      <c r="P79" s="55"/>
      <c r="Q79" s="18"/>
      <c r="R79" s="17"/>
      <c r="S79" s="18"/>
      <c r="T79" s="18"/>
      <c r="U79" s="18"/>
      <c r="V79" s="18"/>
      <c r="W79" s="18"/>
      <c r="X79" s="18"/>
    </row>
    <row r="80" spans="1:24" s="30" customFormat="1" ht="30.75" hidden="1">
      <c r="A80" s="48" t="s">
        <v>187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5">
        <f t="shared" si="1"/>
        <v>0</v>
      </c>
      <c r="O80" s="18"/>
      <c r="P80" s="55"/>
      <c r="Q80" s="18"/>
      <c r="R80" s="17"/>
      <c r="S80" s="18"/>
      <c r="T80" s="18"/>
      <c r="U80" s="18"/>
      <c r="V80" s="18"/>
      <c r="W80" s="18"/>
      <c r="X80" s="18"/>
    </row>
    <row r="81" spans="1:24" s="30" customFormat="1" ht="18" hidden="1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5">
        <f t="shared" si="1"/>
        <v>0</v>
      </c>
      <c r="O81" s="18"/>
      <c r="P81" s="55"/>
      <c r="Q81" s="18"/>
      <c r="R81" s="17"/>
      <c r="S81" s="18"/>
      <c r="T81" s="18"/>
      <c r="U81" s="18"/>
      <c r="V81" s="18"/>
      <c r="W81" s="18"/>
      <c r="X81" s="18"/>
    </row>
    <row r="82" spans="1:24" s="30" customFormat="1" ht="18" hidden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5">
        <f t="shared" si="1"/>
        <v>0</v>
      </c>
      <c r="O82" s="18"/>
      <c r="P82" s="55"/>
      <c r="Q82" s="18"/>
      <c r="R82" s="17"/>
      <c r="S82" s="18"/>
      <c r="T82" s="18"/>
      <c r="U82" s="18"/>
      <c r="V82" s="18"/>
      <c r="W82" s="18"/>
      <c r="X82" s="18"/>
    </row>
    <row r="83" spans="1:24" s="30" customFormat="1" ht="18" hidden="1">
      <c r="A83" s="48" t="s">
        <v>188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5">
        <f t="shared" si="1"/>
        <v>0</v>
      </c>
      <c r="O83" s="18"/>
      <c r="P83" s="55"/>
      <c r="Q83" s="18"/>
      <c r="R83" s="17"/>
      <c r="S83" s="18"/>
      <c r="T83" s="18"/>
      <c r="U83" s="18"/>
      <c r="V83" s="18"/>
      <c r="W83" s="18"/>
      <c r="X83" s="18"/>
    </row>
    <row r="84" spans="1:24" s="30" customFormat="1" ht="18" hidden="1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5">
        <f t="shared" si="1"/>
        <v>0</v>
      </c>
      <c r="O84" s="18"/>
      <c r="P84" s="55"/>
      <c r="Q84" s="18"/>
      <c r="R84" s="17"/>
      <c r="S84" s="18"/>
      <c r="T84" s="18"/>
      <c r="U84" s="18"/>
      <c r="V84" s="18"/>
      <c r="W84" s="18"/>
      <c r="X84" s="18"/>
    </row>
    <row r="85" spans="1:24" s="30" customFormat="1" ht="18" hidden="1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5">
        <f t="shared" si="1"/>
        <v>0</v>
      </c>
      <c r="O85" s="18"/>
      <c r="P85" s="55"/>
      <c r="Q85" s="18"/>
      <c r="R85" s="17"/>
      <c r="S85" s="18"/>
      <c r="T85" s="18"/>
      <c r="U85" s="18"/>
      <c r="V85" s="18"/>
      <c r="W85" s="18"/>
      <c r="X85" s="18"/>
    </row>
    <row r="86" spans="1:24" s="30" customFormat="1" ht="18" hidden="1">
      <c r="A86" s="48" t="s">
        <v>189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5">
        <f t="shared" si="1"/>
        <v>0</v>
      </c>
      <c r="O86" s="18"/>
      <c r="P86" s="55"/>
      <c r="Q86" s="18"/>
      <c r="R86" s="17"/>
      <c r="S86" s="18"/>
      <c r="T86" s="18"/>
      <c r="U86" s="18"/>
      <c r="V86" s="18"/>
      <c r="W86" s="18"/>
      <c r="X86" s="18"/>
    </row>
    <row r="87" spans="1:24" s="30" customFormat="1" ht="18" hidden="1">
      <c r="A87" s="48" t="s">
        <v>190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5">
        <f t="shared" si="1"/>
        <v>0</v>
      </c>
      <c r="O87" s="18"/>
      <c r="P87" s="55"/>
      <c r="Q87" s="18"/>
      <c r="R87" s="17"/>
      <c r="S87" s="18"/>
      <c r="T87" s="18"/>
      <c r="U87" s="18"/>
      <c r="V87" s="18"/>
      <c r="W87" s="18"/>
      <c r="X87" s="18"/>
    </row>
    <row r="88" spans="1:24" s="30" customFormat="1" ht="18" hidden="1">
      <c r="A88" s="48" t="s">
        <v>191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5">
        <f t="shared" si="1"/>
        <v>0</v>
      </c>
      <c r="O88" s="18"/>
      <c r="P88" s="55"/>
      <c r="Q88" s="18"/>
      <c r="R88" s="17"/>
      <c r="S88" s="18"/>
      <c r="T88" s="18"/>
      <c r="U88" s="18"/>
      <c r="V88" s="18"/>
      <c r="W88" s="18"/>
      <c r="X88" s="18"/>
    </row>
    <row r="89" spans="1:24" s="30" customFormat="1" ht="18" hidden="1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5">
        <f t="shared" si="1"/>
        <v>0</v>
      </c>
      <c r="O89" s="18"/>
      <c r="P89" s="55"/>
      <c r="Q89" s="18"/>
      <c r="R89" s="17"/>
      <c r="S89" s="18"/>
      <c r="T89" s="18"/>
      <c r="U89" s="18"/>
      <c r="V89" s="18"/>
      <c r="W89" s="18"/>
      <c r="X89" s="18"/>
    </row>
    <row r="90" spans="1:24" s="30" customFormat="1" ht="30.75" hidden="1">
      <c r="A90" s="48" t="s">
        <v>192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5">
        <f t="shared" si="1"/>
        <v>0</v>
      </c>
      <c r="O90" s="18"/>
      <c r="P90" s="55"/>
      <c r="Q90" s="18"/>
      <c r="R90" s="17"/>
      <c r="S90" s="18"/>
      <c r="T90" s="18"/>
      <c r="U90" s="18"/>
      <c r="V90" s="18"/>
      <c r="W90" s="18"/>
      <c r="X90" s="18"/>
    </row>
    <row r="91" spans="1:24" s="30" customFormat="1" ht="45.75" hidden="1">
      <c r="A91" s="48" t="s">
        <v>147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5">
        <f t="shared" si="1"/>
        <v>0</v>
      </c>
      <c r="O91" s="18"/>
      <c r="P91" s="55"/>
      <c r="Q91" s="18"/>
      <c r="R91" s="17"/>
      <c r="S91" s="18"/>
      <c r="T91" s="18"/>
      <c r="U91" s="18"/>
      <c r="V91" s="18"/>
      <c r="W91" s="18"/>
      <c r="X91" s="18"/>
    </row>
    <row r="92" spans="1:24" s="30" customFormat="1" ht="18" hidden="1">
      <c r="A92" s="48" t="s">
        <v>148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5">
        <f t="shared" si="1"/>
        <v>0</v>
      </c>
      <c r="O92" s="18"/>
      <c r="P92" s="55"/>
      <c r="Q92" s="18"/>
      <c r="R92" s="17"/>
      <c r="S92" s="18"/>
      <c r="T92" s="18"/>
      <c r="U92" s="18"/>
      <c r="V92" s="18"/>
      <c r="W92" s="18"/>
      <c r="X92" s="18"/>
    </row>
    <row r="93" spans="1:24" s="30" customFormat="1" ht="18" hidden="1">
      <c r="A93" s="48" t="s">
        <v>167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5">
        <f t="shared" si="1"/>
        <v>0</v>
      </c>
      <c r="O93" s="18"/>
      <c r="P93" s="55"/>
      <c r="Q93" s="18"/>
      <c r="R93" s="17"/>
      <c r="S93" s="18"/>
      <c r="T93" s="18"/>
      <c r="U93" s="18"/>
      <c r="V93" s="18"/>
      <c r="W93" s="18"/>
      <c r="X93" s="18"/>
    </row>
    <row r="94" spans="1:24" s="30" customFormat="1" ht="18" hidden="1">
      <c r="A94" s="48" t="s">
        <v>193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5">
        <f t="shared" si="1"/>
        <v>0</v>
      </c>
      <c r="O94" s="18"/>
      <c r="P94" s="55"/>
      <c r="Q94" s="18"/>
      <c r="R94" s="17"/>
      <c r="S94" s="18"/>
      <c r="T94" s="18"/>
      <c r="U94" s="18"/>
      <c r="V94" s="18"/>
      <c r="W94" s="18"/>
      <c r="X94" s="18"/>
    </row>
    <row r="95" spans="1:24" s="30" customFormat="1" ht="18" hidden="1">
      <c r="A95" s="48" t="s">
        <v>194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5">
        <f t="shared" si="1"/>
        <v>0</v>
      </c>
      <c r="O95" s="18"/>
      <c r="P95" s="55"/>
      <c r="Q95" s="18"/>
      <c r="R95" s="17"/>
      <c r="S95" s="18"/>
      <c r="T95" s="18"/>
      <c r="U95" s="18"/>
      <c r="V95" s="18"/>
      <c r="W95" s="18"/>
      <c r="X95" s="18"/>
    </row>
    <row r="96" spans="1:24" s="30" customFormat="1" ht="18" hidden="1">
      <c r="A96" s="48" t="s">
        <v>195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5">
        <f t="shared" si="1"/>
        <v>0</v>
      </c>
      <c r="O96" s="18"/>
      <c r="P96" s="55"/>
      <c r="Q96" s="18"/>
      <c r="R96" s="17"/>
      <c r="S96" s="18"/>
      <c r="T96" s="18"/>
      <c r="U96" s="18"/>
      <c r="V96" s="18"/>
      <c r="W96" s="18"/>
      <c r="X96" s="18"/>
    </row>
    <row r="97" spans="1:24" s="30" customFormat="1" ht="18" hidden="1">
      <c r="A97" s="48" t="s">
        <v>196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5">
        <f t="shared" si="1"/>
        <v>0</v>
      </c>
      <c r="O97" s="18"/>
      <c r="P97" s="55"/>
      <c r="Q97" s="18"/>
      <c r="R97" s="17"/>
      <c r="S97" s="18"/>
      <c r="T97" s="18"/>
      <c r="U97" s="18"/>
      <c r="V97" s="18"/>
      <c r="W97" s="18"/>
      <c r="X97" s="18"/>
    </row>
    <row r="98" spans="1:24" s="19" customFormat="1" ht="18" hidden="1">
      <c r="A98" s="14">
        <v>262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5">
        <f t="shared" si="1"/>
        <v>0</v>
      </c>
      <c r="O98" s="18"/>
      <c r="P98" s="33"/>
      <c r="Q98" s="18"/>
      <c r="R98" s="17"/>
      <c r="S98" s="18"/>
      <c r="T98" s="18"/>
      <c r="U98" s="18"/>
      <c r="V98" s="18"/>
      <c r="W98" s="18"/>
      <c r="X98" s="18"/>
    </row>
    <row r="99" spans="1:24" s="19" customFormat="1" ht="18">
      <c r="A99" s="26" t="s">
        <v>62</v>
      </c>
      <c r="B99" s="24">
        <f aca="true" t="shared" si="4" ref="B99:M99">B100+B101+B102</f>
        <v>0</v>
      </c>
      <c r="C99" s="24">
        <f t="shared" si="4"/>
        <v>0</v>
      </c>
      <c r="D99" s="24">
        <f t="shared" si="4"/>
        <v>0</v>
      </c>
      <c r="E99" s="24">
        <f t="shared" si="4"/>
        <v>0</v>
      </c>
      <c r="F99" s="24">
        <f t="shared" si="4"/>
        <v>0</v>
      </c>
      <c r="G99" s="24">
        <f t="shared" si="4"/>
        <v>0</v>
      </c>
      <c r="H99" s="24">
        <f t="shared" si="4"/>
        <v>0</v>
      </c>
      <c r="I99" s="24">
        <f t="shared" si="4"/>
        <v>0</v>
      </c>
      <c r="J99" s="24">
        <f t="shared" si="4"/>
        <v>0</v>
      </c>
      <c r="K99" s="24">
        <f t="shared" si="4"/>
        <v>0</v>
      </c>
      <c r="L99" s="24">
        <f t="shared" si="4"/>
        <v>0</v>
      </c>
      <c r="M99" s="24">
        <f t="shared" si="4"/>
        <v>0</v>
      </c>
      <c r="N99" s="15">
        <f t="shared" si="1"/>
        <v>0</v>
      </c>
      <c r="O99" s="36">
        <f>N100</f>
        <v>0</v>
      </c>
      <c r="P99" s="33"/>
      <c r="Q99" s="18"/>
      <c r="R99" s="17"/>
      <c r="S99" s="18"/>
      <c r="T99" s="18"/>
      <c r="U99" s="18"/>
      <c r="V99" s="18"/>
      <c r="W99" s="18"/>
      <c r="X99" s="18"/>
    </row>
    <row r="100" spans="1:24" s="30" customFormat="1" ht="18" hidden="1">
      <c r="A100" s="20" t="s">
        <v>114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5">
        <f t="shared" si="1"/>
        <v>0</v>
      </c>
      <c r="O100" s="18"/>
      <c r="P100" s="55"/>
      <c r="Q100" s="18"/>
      <c r="R100" s="17"/>
      <c r="S100" s="18"/>
      <c r="T100" s="18"/>
      <c r="U100" s="18"/>
      <c r="V100" s="18"/>
      <c r="W100" s="18"/>
      <c r="X100" s="18"/>
    </row>
    <row r="101" spans="1:24" s="30" customFormat="1" ht="18" hidden="1">
      <c r="A101" s="20" t="s">
        <v>222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15">
        <f t="shared" si="1"/>
        <v>0</v>
      </c>
      <c r="O101" s="18"/>
      <c r="P101" s="55"/>
      <c r="Q101" s="18"/>
      <c r="R101" s="17"/>
      <c r="S101" s="18"/>
      <c r="T101" s="18"/>
      <c r="U101" s="18"/>
      <c r="V101" s="18"/>
      <c r="W101" s="18"/>
      <c r="X101" s="18"/>
    </row>
    <row r="102" spans="1:24" s="30" customFormat="1" ht="18" hidden="1">
      <c r="A102" s="20" t="s">
        <v>198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15">
        <f t="shared" si="1"/>
        <v>0</v>
      </c>
      <c r="O102" s="18"/>
      <c r="P102" s="55"/>
      <c r="Q102" s="18"/>
      <c r="R102" s="17"/>
      <c r="S102" s="18"/>
      <c r="T102" s="18"/>
      <c r="U102" s="18"/>
      <c r="V102" s="18"/>
      <c r="W102" s="18"/>
      <c r="X102" s="18"/>
    </row>
    <row r="103" spans="1:24" s="30" customFormat="1" ht="18" hidden="1">
      <c r="A103" s="48" t="s">
        <v>67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5">
        <f t="shared" si="1"/>
        <v>0</v>
      </c>
      <c r="O103" s="18"/>
      <c r="P103" s="55"/>
      <c r="Q103" s="18"/>
      <c r="R103" s="17"/>
      <c r="S103" s="18"/>
      <c r="T103" s="18"/>
      <c r="U103" s="18"/>
      <c r="V103" s="18"/>
      <c r="W103" s="18"/>
      <c r="X103" s="18"/>
    </row>
    <row r="104" spans="1:24" ht="18" hidden="1">
      <c r="A104" s="48" t="s">
        <v>68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5">
        <f t="shared" si="1"/>
        <v>0</v>
      </c>
      <c r="O104" s="18"/>
      <c r="P104" s="55"/>
      <c r="R104" s="17"/>
      <c r="S104" s="18"/>
      <c r="T104" s="18"/>
      <c r="U104" s="18"/>
      <c r="V104" s="18"/>
      <c r="W104" s="18"/>
      <c r="X104" s="18"/>
    </row>
    <row r="105" spans="1:24" ht="18" hidden="1">
      <c r="A105" s="48" t="s">
        <v>63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5">
        <f t="shared" si="1"/>
        <v>0</v>
      </c>
      <c r="O105" s="18"/>
      <c r="P105" s="55"/>
      <c r="R105" s="17"/>
      <c r="S105" s="18"/>
      <c r="T105" s="18"/>
      <c r="U105" s="18"/>
      <c r="V105" s="18"/>
      <c r="W105" s="18"/>
      <c r="X105" s="18"/>
    </row>
    <row r="106" spans="1:24" ht="18" hidden="1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5">
        <f t="shared" si="1"/>
        <v>0</v>
      </c>
      <c r="O106" s="18"/>
      <c r="P106" s="55"/>
      <c r="R106" s="17"/>
      <c r="S106" s="18"/>
      <c r="T106" s="18"/>
      <c r="U106" s="18"/>
      <c r="V106" s="18"/>
      <c r="W106" s="18"/>
      <c r="X106" s="18"/>
    </row>
    <row r="107" spans="1:24" s="30" customFormat="1" ht="18" hidden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5">
        <f t="shared" si="1"/>
        <v>0</v>
      </c>
      <c r="O107" s="18"/>
      <c r="P107" s="55"/>
      <c r="Q107" s="18"/>
      <c r="R107" s="17"/>
      <c r="S107" s="18"/>
      <c r="T107" s="18"/>
      <c r="U107" s="18"/>
      <c r="V107" s="18"/>
      <c r="W107" s="18"/>
      <c r="X107" s="18"/>
    </row>
    <row r="108" spans="1:24" s="30" customFormat="1" ht="18" hidden="1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5">
        <f t="shared" si="1"/>
        <v>0</v>
      </c>
      <c r="O108" s="18"/>
      <c r="P108" s="55"/>
      <c r="Q108" s="18"/>
      <c r="R108" s="17"/>
      <c r="S108" s="18"/>
      <c r="T108" s="18"/>
      <c r="U108" s="18"/>
      <c r="V108" s="18"/>
      <c r="W108" s="18"/>
      <c r="X108" s="18"/>
    </row>
    <row r="109" spans="1:24" s="30" customFormat="1" ht="18" hidden="1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5">
        <f t="shared" si="1"/>
        <v>0</v>
      </c>
      <c r="O109" s="18"/>
      <c r="P109" s="55"/>
      <c r="Q109" s="18"/>
      <c r="R109" s="17"/>
      <c r="S109" s="18"/>
      <c r="T109" s="18"/>
      <c r="U109" s="18"/>
      <c r="V109" s="18"/>
      <c r="W109" s="18"/>
      <c r="X109" s="18"/>
    </row>
    <row r="110" spans="1:24" s="30" customFormat="1" ht="18" hidden="1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5">
        <f t="shared" si="1"/>
        <v>0</v>
      </c>
      <c r="O110" s="18"/>
      <c r="P110" s="55"/>
      <c r="Q110" s="18"/>
      <c r="R110" s="17"/>
      <c r="S110" s="18"/>
      <c r="T110" s="18"/>
      <c r="U110" s="18"/>
      <c r="V110" s="18"/>
      <c r="W110" s="18"/>
      <c r="X110" s="18"/>
    </row>
    <row r="111" spans="1:24" s="30" customFormat="1" ht="18" hidden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5">
        <f t="shared" si="1"/>
        <v>0</v>
      </c>
      <c r="O111" s="18"/>
      <c r="P111" s="55"/>
      <c r="Q111" s="18"/>
      <c r="R111" s="17"/>
      <c r="S111" s="18"/>
      <c r="T111" s="18"/>
      <c r="U111" s="18"/>
      <c r="V111" s="18"/>
      <c r="W111" s="18"/>
      <c r="X111" s="18"/>
    </row>
    <row r="112" spans="1:24" s="19" customFormat="1" ht="18">
      <c r="A112" s="14" t="s">
        <v>69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f>G113</f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f>M113</f>
        <v>0</v>
      </c>
      <c r="N112" s="15">
        <f t="shared" si="1"/>
        <v>0</v>
      </c>
      <c r="O112" s="36">
        <f>N113</f>
        <v>100000</v>
      </c>
      <c r="P112" s="33"/>
      <c r="Q112" s="18"/>
      <c r="R112" s="17"/>
      <c r="S112" s="18"/>
      <c r="T112" s="18"/>
      <c r="U112" s="18"/>
      <c r="V112" s="18"/>
      <c r="W112" s="18"/>
      <c r="X112" s="18"/>
    </row>
    <row r="113" spans="1:24" s="30" customFormat="1" ht="36" customHeight="1">
      <c r="A113" s="20" t="s">
        <v>227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100000</v>
      </c>
      <c r="K113" s="25">
        <v>0</v>
      </c>
      <c r="L113" s="25">
        <v>0</v>
      </c>
      <c r="M113" s="25">
        <v>0</v>
      </c>
      <c r="N113" s="15">
        <f t="shared" si="1"/>
        <v>100000</v>
      </c>
      <c r="O113" s="18"/>
      <c r="P113" s="55"/>
      <c r="Q113" s="18"/>
      <c r="R113" s="17"/>
      <c r="S113" s="18"/>
      <c r="T113" s="18"/>
      <c r="U113" s="18"/>
      <c r="V113" s="18"/>
      <c r="W113" s="18"/>
      <c r="X113" s="18"/>
    </row>
    <row r="114" spans="1:24" s="30" customFormat="1" ht="18" hidden="1">
      <c r="A114" s="48" t="s">
        <v>200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5">
        <f t="shared" si="1"/>
        <v>0</v>
      </c>
      <c r="O114" s="18"/>
      <c r="P114" s="55"/>
      <c r="Q114" s="18"/>
      <c r="R114" s="17"/>
      <c r="S114" s="18"/>
      <c r="T114" s="18"/>
      <c r="U114" s="18"/>
      <c r="V114" s="18"/>
      <c r="W114" s="18"/>
      <c r="X114" s="18"/>
    </row>
    <row r="115" spans="1:24" s="30" customFormat="1" ht="18" hidden="1">
      <c r="A115" s="48" t="s">
        <v>201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15">
        <f t="shared" si="1"/>
        <v>0</v>
      </c>
      <c r="O115" s="18"/>
      <c r="P115" s="55"/>
      <c r="Q115" s="18"/>
      <c r="R115" s="17"/>
      <c r="S115" s="18"/>
      <c r="T115" s="18"/>
      <c r="U115" s="18"/>
      <c r="V115" s="18"/>
      <c r="W115" s="18"/>
      <c r="X115" s="18"/>
    </row>
    <row r="116" spans="1:24" s="30" customFormat="1" ht="18" hidden="1">
      <c r="A116" s="48" t="s">
        <v>202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15">
        <f t="shared" si="1"/>
        <v>0</v>
      </c>
      <c r="O116" s="18"/>
      <c r="P116" s="55"/>
      <c r="Q116" s="18"/>
      <c r="R116" s="17"/>
      <c r="S116" s="18"/>
      <c r="T116" s="18"/>
      <c r="U116" s="18"/>
      <c r="V116" s="18"/>
      <c r="W116" s="18"/>
      <c r="X116" s="18"/>
    </row>
    <row r="117" spans="1:24" s="30" customFormat="1" ht="18" hidden="1">
      <c r="A117" s="48" t="s">
        <v>151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5">
        <f t="shared" si="1"/>
        <v>0</v>
      </c>
      <c r="O117" s="18"/>
      <c r="P117" s="55"/>
      <c r="Q117" s="18"/>
      <c r="R117" s="17"/>
      <c r="S117" s="18"/>
      <c r="T117" s="18"/>
      <c r="U117" s="18"/>
      <c r="V117" s="18"/>
      <c r="W117" s="18"/>
      <c r="X117" s="18"/>
    </row>
    <row r="118" spans="1:24" s="30" customFormat="1" ht="18" hidden="1">
      <c r="A118" s="48" t="s">
        <v>203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15">
        <f t="shared" si="1"/>
        <v>0</v>
      </c>
      <c r="O118" s="18"/>
      <c r="P118" s="55"/>
      <c r="Q118" s="18"/>
      <c r="R118" s="17"/>
      <c r="S118" s="18"/>
      <c r="T118" s="18"/>
      <c r="U118" s="18"/>
      <c r="V118" s="18"/>
      <c r="W118" s="18"/>
      <c r="X118" s="18"/>
    </row>
    <row r="119" spans="1:24" s="30" customFormat="1" ht="18" hidden="1">
      <c r="A119" s="48" t="s">
        <v>76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15">
        <f t="shared" si="1"/>
        <v>0</v>
      </c>
      <c r="O119" s="18"/>
      <c r="P119" s="55"/>
      <c r="Q119" s="18"/>
      <c r="R119" s="17"/>
      <c r="S119" s="18"/>
      <c r="T119" s="18"/>
      <c r="U119" s="18"/>
      <c r="V119" s="18"/>
      <c r="W119" s="18"/>
      <c r="X119" s="18"/>
    </row>
    <row r="120" spans="1:24" s="30" customFormat="1" ht="30.75" hidden="1">
      <c r="A120" s="48" t="s">
        <v>77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15">
        <f t="shared" si="1"/>
        <v>0</v>
      </c>
      <c r="O120" s="18"/>
      <c r="P120" s="55"/>
      <c r="Q120" s="18"/>
      <c r="R120" s="17"/>
      <c r="S120" s="18"/>
      <c r="T120" s="18"/>
      <c r="U120" s="18"/>
      <c r="V120" s="18"/>
      <c r="W120" s="18"/>
      <c r="X120" s="18"/>
    </row>
    <row r="121" spans="1:24" s="30" customFormat="1" ht="18" hidden="1">
      <c r="A121" s="48" t="s">
        <v>78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15">
        <f t="shared" si="1"/>
        <v>0</v>
      </c>
      <c r="O121" s="18"/>
      <c r="P121" s="55"/>
      <c r="Q121" s="18"/>
      <c r="R121" s="17"/>
      <c r="S121" s="18"/>
      <c r="T121" s="18"/>
      <c r="U121" s="18"/>
      <c r="V121" s="18"/>
      <c r="W121" s="18"/>
      <c r="X121" s="18"/>
    </row>
    <row r="122" spans="1:24" s="30" customFormat="1" ht="18" hidden="1">
      <c r="A122" s="48" t="s">
        <v>79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15">
        <f t="shared" si="1"/>
        <v>0</v>
      </c>
      <c r="O122" s="18"/>
      <c r="P122" s="55"/>
      <c r="Q122" s="18"/>
      <c r="R122" s="17"/>
      <c r="S122" s="18"/>
      <c r="T122" s="18"/>
      <c r="U122" s="18"/>
      <c r="V122" s="18"/>
      <c r="W122" s="18"/>
      <c r="X122" s="18"/>
    </row>
    <row r="123" spans="1:24" s="30" customFormat="1" ht="18" hidden="1">
      <c r="A123" s="48" t="s">
        <v>80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15">
        <f t="shared" si="1"/>
        <v>0</v>
      </c>
      <c r="O123" s="18"/>
      <c r="P123" s="55"/>
      <c r="Q123" s="18"/>
      <c r="R123" s="17"/>
      <c r="S123" s="18"/>
      <c r="T123" s="18"/>
      <c r="U123" s="18"/>
      <c r="V123" s="18"/>
      <c r="W123" s="18"/>
      <c r="X123" s="18"/>
    </row>
    <row r="124" spans="1:24" s="30" customFormat="1" ht="18" hidden="1">
      <c r="A124" s="48" t="s">
        <v>81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15">
        <f t="shared" si="1"/>
        <v>0</v>
      </c>
      <c r="O124" s="18"/>
      <c r="P124" s="55"/>
      <c r="Q124" s="18"/>
      <c r="R124" s="17"/>
      <c r="S124" s="18"/>
      <c r="T124" s="18"/>
      <c r="U124" s="18"/>
      <c r="V124" s="18"/>
      <c r="W124" s="18"/>
      <c r="X124" s="18"/>
    </row>
    <row r="125" spans="1:24" s="30" customFormat="1" ht="18" hidden="1">
      <c r="A125" s="48" t="s">
        <v>82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15">
        <f t="shared" si="1"/>
        <v>0</v>
      </c>
      <c r="O125" s="18"/>
      <c r="P125" s="55"/>
      <c r="Q125" s="18"/>
      <c r="R125" s="17"/>
      <c r="S125" s="18"/>
      <c r="T125" s="18"/>
      <c r="U125" s="18"/>
      <c r="V125" s="18"/>
      <c r="W125" s="18"/>
      <c r="X125" s="18"/>
    </row>
    <row r="126" spans="1:24" s="30" customFormat="1" ht="18" hidden="1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15">
        <f t="shared" si="1"/>
        <v>0</v>
      </c>
      <c r="O126" s="18"/>
      <c r="P126" s="55"/>
      <c r="Q126" s="18"/>
      <c r="R126" s="17"/>
      <c r="S126" s="18"/>
      <c r="T126" s="18"/>
      <c r="U126" s="18"/>
      <c r="V126" s="18"/>
      <c r="W126" s="18"/>
      <c r="X126" s="18"/>
    </row>
    <row r="127" spans="1:24" s="30" customFormat="1" ht="18" hidden="1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15">
        <f t="shared" si="1"/>
        <v>0</v>
      </c>
      <c r="O127" s="18"/>
      <c r="P127" s="55"/>
      <c r="Q127" s="18"/>
      <c r="R127" s="17"/>
      <c r="S127" s="18"/>
      <c r="T127" s="18"/>
      <c r="U127" s="18"/>
      <c r="V127" s="18"/>
      <c r="W127" s="18"/>
      <c r="X127" s="18"/>
    </row>
    <row r="128" spans="1:24" s="19" customFormat="1" ht="18">
      <c r="A128" s="26" t="s">
        <v>83</v>
      </c>
      <c r="B128" s="24">
        <f aca="true" t="shared" si="5" ref="B128:L128">B129+B130+B131+B134+B135+B136+B137+B138+B139+B140+B141+B142+B143+B144+B145+B146+B147+B148+B149</f>
        <v>0</v>
      </c>
      <c r="C128" s="24">
        <f t="shared" si="5"/>
        <v>0</v>
      </c>
      <c r="D128" s="24">
        <f t="shared" si="5"/>
        <v>0</v>
      </c>
      <c r="E128" s="24">
        <f t="shared" si="5"/>
        <v>0</v>
      </c>
      <c r="F128" s="24">
        <f t="shared" si="5"/>
        <v>0</v>
      </c>
      <c r="G128" s="24">
        <f t="shared" si="5"/>
        <v>0</v>
      </c>
      <c r="H128" s="24">
        <f t="shared" si="5"/>
        <v>0</v>
      </c>
      <c r="I128" s="24">
        <f t="shared" si="5"/>
        <v>0</v>
      </c>
      <c r="J128" s="24">
        <f t="shared" si="5"/>
        <v>0</v>
      </c>
      <c r="K128" s="24">
        <f t="shared" si="5"/>
        <v>0</v>
      </c>
      <c r="L128" s="24">
        <f t="shared" si="5"/>
        <v>0</v>
      </c>
      <c r="M128" s="24">
        <f>M129+M145</f>
        <v>0</v>
      </c>
      <c r="N128" s="15">
        <f t="shared" si="1"/>
        <v>0</v>
      </c>
      <c r="O128" s="36">
        <f>N129+N145</f>
        <v>0</v>
      </c>
      <c r="P128" s="33"/>
      <c r="Q128" s="33"/>
      <c r="R128" s="17"/>
      <c r="S128" s="18"/>
      <c r="T128" s="18"/>
      <c r="U128" s="18"/>
      <c r="V128" s="18"/>
      <c r="W128" s="18"/>
      <c r="X128" s="18"/>
    </row>
    <row r="129" spans="1:24" ht="18" hidden="1">
      <c r="A129" s="20" t="s">
        <v>84</v>
      </c>
      <c r="B129" s="2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15">
        <f t="shared" si="1"/>
        <v>0</v>
      </c>
      <c r="O129" s="18"/>
      <c r="P129" s="55"/>
      <c r="Q129" s="55"/>
      <c r="R129" s="17"/>
      <c r="S129" s="18"/>
      <c r="T129" s="18"/>
      <c r="U129" s="18"/>
      <c r="V129" s="18"/>
      <c r="W129" s="18"/>
      <c r="X129" s="18"/>
    </row>
    <row r="130" spans="1:24" ht="18" hidden="1">
      <c r="A130" s="20" t="s">
        <v>204</v>
      </c>
      <c r="B130" s="2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15">
        <f t="shared" si="1"/>
        <v>0</v>
      </c>
      <c r="O130" s="18"/>
      <c r="P130" s="55"/>
      <c r="Q130" s="55"/>
      <c r="R130" s="17"/>
      <c r="S130" s="18"/>
      <c r="T130" s="18"/>
      <c r="U130" s="18"/>
      <c r="V130" s="18"/>
      <c r="W130" s="18"/>
      <c r="X130" s="18"/>
    </row>
    <row r="131" spans="1:24" ht="18" hidden="1">
      <c r="A131" s="20" t="s">
        <v>205</v>
      </c>
      <c r="B131" s="2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15">
        <f t="shared" si="1"/>
        <v>0</v>
      </c>
      <c r="O131" s="18"/>
      <c r="P131" s="55"/>
      <c r="Q131" s="55"/>
      <c r="R131" s="17"/>
      <c r="S131" s="18"/>
      <c r="T131" s="18"/>
      <c r="U131" s="18"/>
      <c r="V131" s="18"/>
      <c r="W131" s="18"/>
      <c r="X131" s="18"/>
    </row>
    <row r="132" spans="1:24" ht="18" hidden="1">
      <c r="A132" s="20" t="s">
        <v>206</v>
      </c>
      <c r="B132" s="2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15">
        <f t="shared" si="1"/>
        <v>0</v>
      </c>
      <c r="O132" s="18"/>
      <c r="P132" s="55"/>
      <c r="Q132" s="55"/>
      <c r="R132" s="17"/>
      <c r="S132" s="18"/>
      <c r="T132" s="18"/>
      <c r="U132" s="18"/>
      <c r="V132" s="18"/>
      <c r="W132" s="18"/>
      <c r="X132" s="18"/>
    </row>
    <row r="133" spans="1:24" ht="18" hidden="1">
      <c r="A133" s="20" t="s">
        <v>207</v>
      </c>
      <c r="B133" s="2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15">
        <f t="shared" si="1"/>
        <v>0</v>
      </c>
      <c r="O133" s="18"/>
      <c r="P133" s="55"/>
      <c r="Q133" s="55"/>
      <c r="R133" s="17"/>
      <c r="S133" s="18"/>
      <c r="T133" s="18"/>
      <c r="U133" s="18"/>
      <c r="V133" s="18"/>
      <c r="W133" s="18"/>
      <c r="X133" s="18"/>
    </row>
    <row r="134" spans="1:24" ht="18" hidden="1">
      <c r="A134" s="20" t="s">
        <v>84</v>
      </c>
      <c r="B134" s="2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15">
        <f t="shared" si="1"/>
        <v>0</v>
      </c>
      <c r="O134" s="18"/>
      <c r="P134" s="55"/>
      <c r="Q134" s="55"/>
      <c r="R134" s="17"/>
      <c r="S134" s="18"/>
      <c r="T134" s="18"/>
      <c r="U134" s="18"/>
      <c r="V134" s="18"/>
      <c r="W134" s="18"/>
      <c r="X134" s="18"/>
    </row>
    <row r="135" spans="1:24" ht="18" hidden="1">
      <c r="A135" s="20" t="s">
        <v>208</v>
      </c>
      <c r="B135" s="2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15">
        <f t="shared" si="1"/>
        <v>0</v>
      </c>
      <c r="O135" s="18"/>
      <c r="P135" s="55"/>
      <c r="R135" s="17"/>
      <c r="S135" s="18"/>
      <c r="T135" s="18"/>
      <c r="U135" s="18"/>
      <c r="V135" s="18"/>
      <c r="W135" s="18"/>
      <c r="X135" s="18"/>
    </row>
    <row r="136" spans="1:24" ht="18" hidden="1">
      <c r="A136" s="20" t="s">
        <v>209</v>
      </c>
      <c r="B136" s="2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15">
        <f t="shared" si="1"/>
        <v>0</v>
      </c>
      <c r="O136" s="18"/>
      <c r="P136" s="55"/>
      <c r="R136" s="17"/>
      <c r="S136" s="18"/>
      <c r="T136" s="18"/>
      <c r="U136" s="18"/>
      <c r="V136" s="18"/>
      <c r="W136" s="18"/>
      <c r="X136" s="18"/>
    </row>
    <row r="137" spans="1:24" ht="23.25" customHeight="1" hidden="1">
      <c r="A137" s="20" t="s">
        <v>210</v>
      </c>
      <c r="B137" s="2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15">
        <f t="shared" si="1"/>
        <v>0</v>
      </c>
      <c r="O137" s="18"/>
      <c r="P137" s="55"/>
      <c r="R137" s="17"/>
      <c r="S137" s="18"/>
      <c r="T137" s="18"/>
      <c r="U137" s="18"/>
      <c r="V137" s="18"/>
      <c r="W137" s="18"/>
      <c r="X137" s="18"/>
    </row>
    <row r="138" spans="1:24" ht="30.75" hidden="1">
      <c r="A138" s="20" t="s">
        <v>211</v>
      </c>
      <c r="B138" s="2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15">
        <f t="shared" si="1"/>
        <v>0</v>
      </c>
      <c r="O138" s="18"/>
      <c r="P138" s="55"/>
      <c r="R138" s="17"/>
      <c r="S138" s="18"/>
      <c r="T138" s="18"/>
      <c r="U138" s="18"/>
      <c r="V138" s="18"/>
      <c r="W138" s="18"/>
      <c r="X138" s="18"/>
    </row>
    <row r="139" spans="1:24" ht="18" hidden="1">
      <c r="A139" s="20" t="s">
        <v>86</v>
      </c>
      <c r="B139" s="2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15">
        <f t="shared" si="1"/>
        <v>0</v>
      </c>
      <c r="O139" s="18"/>
      <c r="P139" s="55"/>
      <c r="R139" s="17"/>
      <c r="S139" s="18"/>
      <c r="T139" s="18"/>
      <c r="U139" s="18"/>
      <c r="V139" s="18"/>
      <c r="W139" s="18"/>
      <c r="X139" s="18"/>
    </row>
    <row r="140" spans="1:24" ht="18" hidden="1">
      <c r="A140" s="20" t="s">
        <v>202</v>
      </c>
      <c r="B140" s="2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15">
        <f t="shared" si="1"/>
        <v>0</v>
      </c>
      <c r="O140" s="18"/>
      <c r="P140" s="55"/>
      <c r="R140" s="17"/>
      <c r="S140" s="18"/>
      <c r="T140" s="18"/>
      <c r="U140" s="18"/>
      <c r="V140" s="18"/>
      <c r="W140" s="18"/>
      <c r="X140" s="18"/>
    </row>
    <row r="141" spans="1:24" s="30" customFormat="1" ht="18" hidden="1">
      <c r="A141" s="20" t="s">
        <v>212</v>
      </c>
      <c r="B141" s="2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15">
        <f t="shared" si="1"/>
        <v>0</v>
      </c>
      <c r="O141" s="18"/>
      <c r="P141" s="55"/>
      <c r="Q141" s="18"/>
      <c r="R141" s="17"/>
      <c r="S141" s="18"/>
      <c r="T141" s="18"/>
      <c r="U141" s="18"/>
      <c r="V141" s="18"/>
      <c r="W141" s="18"/>
      <c r="X141" s="18"/>
    </row>
    <row r="142" spans="1:24" ht="18" hidden="1">
      <c r="A142" s="20" t="s">
        <v>90</v>
      </c>
      <c r="B142" s="2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15">
        <f t="shared" si="1"/>
        <v>0</v>
      </c>
      <c r="O142" s="18"/>
      <c r="P142" s="55"/>
      <c r="R142" s="17"/>
      <c r="S142" s="18"/>
      <c r="T142" s="18"/>
      <c r="U142" s="18"/>
      <c r="V142" s="18"/>
      <c r="W142" s="18"/>
      <c r="X142" s="18"/>
    </row>
    <row r="143" spans="1:24" ht="18" hidden="1">
      <c r="A143" s="20" t="s">
        <v>213</v>
      </c>
      <c r="B143" s="2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15">
        <f t="shared" si="1"/>
        <v>0</v>
      </c>
      <c r="O143" s="18"/>
      <c r="P143" s="55"/>
      <c r="R143" s="17"/>
      <c r="S143" s="18"/>
      <c r="T143" s="18"/>
      <c r="U143" s="18"/>
      <c r="V143" s="18"/>
      <c r="W143" s="18"/>
      <c r="X143" s="18"/>
    </row>
    <row r="144" spans="1:24" ht="18" hidden="1">
      <c r="A144" s="20" t="s">
        <v>214</v>
      </c>
      <c r="B144" s="2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15">
        <f t="shared" si="1"/>
        <v>0</v>
      </c>
      <c r="O144" s="18"/>
      <c r="P144" s="55"/>
      <c r="R144" s="17"/>
      <c r="S144" s="18"/>
      <c r="T144" s="18"/>
      <c r="U144" s="18"/>
      <c r="V144" s="18"/>
      <c r="W144" s="18"/>
      <c r="X144" s="18"/>
    </row>
    <row r="145" spans="1:24" ht="18" customHeight="1" hidden="1">
      <c r="A145" s="20" t="s">
        <v>224</v>
      </c>
      <c r="B145" s="2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15">
        <f t="shared" si="1"/>
        <v>0</v>
      </c>
      <c r="O145" s="18"/>
      <c r="P145" s="55"/>
      <c r="R145" s="17"/>
      <c r="S145" s="18"/>
      <c r="T145" s="18"/>
      <c r="U145" s="18"/>
      <c r="V145" s="18"/>
      <c r="W145" s="18"/>
      <c r="X145" s="18"/>
    </row>
    <row r="146" spans="1:24" ht="18" hidden="1">
      <c r="A146" s="20" t="s">
        <v>216</v>
      </c>
      <c r="B146" s="2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15">
        <f t="shared" si="1"/>
        <v>0</v>
      </c>
      <c r="O146" s="18"/>
      <c r="P146" s="55"/>
      <c r="R146" s="17"/>
      <c r="S146" s="18"/>
      <c r="T146" s="18"/>
      <c r="U146" s="18"/>
      <c r="V146" s="18"/>
      <c r="W146" s="18"/>
      <c r="X146" s="18"/>
    </row>
    <row r="147" spans="1:24" ht="36.75" customHeight="1" hidden="1">
      <c r="A147" s="20" t="s">
        <v>217</v>
      </c>
      <c r="B147" s="2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15">
        <f t="shared" si="1"/>
        <v>0</v>
      </c>
      <c r="O147" s="18"/>
      <c r="P147" s="55"/>
      <c r="R147" s="17"/>
      <c r="S147" s="18"/>
      <c r="T147" s="18"/>
      <c r="U147" s="18"/>
      <c r="V147" s="18"/>
      <c r="W147" s="18"/>
      <c r="X147" s="18"/>
    </row>
    <row r="148" spans="1:24" ht="18" hidden="1">
      <c r="A148" s="20" t="s">
        <v>218</v>
      </c>
      <c r="B148" s="2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15">
        <f t="shared" si="1"/>
        <v>0</v>
      </c>
      <c r="O148" s="18"/>
      <c r="P148" s="55"/>
      <c r="R148" s="17"/>
      <c r="S148" s="18"/>
      <c r="T148" s="18"/>
      <c r="U148" s="18"/>
      <c r="V148" s="18"/>
      <c r="W148" s="18"/>
      <c r="X148" s="18"/>
    </row>
    <row r="149" spans="1:24" ht="18" hidden="1">
      <c r="A149" s="20" t="s">
        <v>122</v>
      </c>
      <c r="B149" s="2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15">
        <f t="shared" si="1"/>
        <v>0</v>
      </c>
      <c r="O149" s="18"/>
      <c r="P149" s="55"/>
      <c r="R149" s="17"/>
      <c r="S149" s="18"/>
      <c r="T149" s="18"/>
      <c r="U149" s="18"/>
      <c r="V149" s="18"/>
      <c r="W149" s="18"/>
      <c r="X149" s="18"/>
    </row>
    <row r="150" spans="1:24" s="19" customFormat="1" ht="34.5" customHeight="1">
      <c r="A150" s="26" t="s">
        <v>94</v>
      </c>
      <c r="B150" s="15">
        <f>B7+B11+B45+B99+B112+B128</f>
        <v>0</v>
      </c>
      <c r="C150" s="15">
        <f>C7+C11+C45+C99+C112+C128</f>
        <v>0</v>
      </c>
      <c r="D150" s="15">
        <f>D7+D11+D45+D99+D112+D128</f>
        <v>0</v>
      </c>
      <c r="E150" s="15">
        <f>E7+E11+E45+E99+E128</f>
        <v>0</v>
      </c>
      <c r="F150" s="15">
        <f aca="true" t="shared" si="6" ref="F150:M150">F7+F11+F45+F99+F112+F128</f>
        <v>0</v>
      </c>
      <c r="G150" s="15">
        <f t="shared" si="6"/>
        <v>0</v>
      </c>
      <c r="H150" s="15">
        <f t="shared" si="6"/>
        <v>0</v>
      </c>
      <c r="I150" s="15">
        <f t="shared" si="6"/>
        <v>0</v>
      </c>
      <c r="J150" s="15">
        <f t="shared" si="6"/>
        <v>0</v>
      </c>
      <c r="K150" s="15">
        <f t="shared" si="6"/>
        <v>0</v>
      </c>
      <c r="L150" s="15">
        <f t="shared" si="6"/>
        <v>0</v>
      </c>
      <c r="M150" s="15">
        <f t="shared" si="6"/>
        <v>0</v>
      </c>
      <c r="N150" s="15">
        <f t="shared" si="1"/>
        <v>0</v>
      </c>
      <c r="O150" s="36">
        <f>N45+N99+N112+N128</f>
        <v>0</v>
      </c>
      <c r="P150" s="33"/>
      <c r="Q150" s="17"/>
      <c r="R150" s="17"/>
      <c r="S150" s="18"/>
      <c r="T150" s="18"/>
      <c r="U150" s="18"/>
      <c r="V150" s="18"/>
      <c r="W150" s="18"/>
      <c r="X150" s="18"/>
    </row>
    <row r="151" spans="1:24" s="19" customFormat="1" ht="44.25" customHeight="1">
      <c r="A151" s="64" t="s">
        <v>99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s="19" customFormat="1" ht="26.25" customHeight="1">
      <c r="A152" s="63" t="s">
        <v>100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</sheetData>
  <sheetProtection selectLockedCells="1" selectUnlockedCells="1"/>
  <mergeCells count="6">
    <mergeCell ref="A1:C1"/>
    <mergeCell ref="A2:N2"/>
    <mergeCell ref="A3:N3"/>
    <mergeCell ref="A4:N4"/>
    <mergeCell ref="A151:N151"/>
    <mergeCell ref="A152:N152"/>
  </mergeCells>
  <printOptions/>
  <pageMargins left="0.5513888888888889" right="0.15763888888888888" top="1.18125" bottom="0.9840277777777777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2018-03-05T06:10:58Z</dcterms:modified>
  <cp:category/>
  <cp:version/>
  <cp:contentType/>
  <cp:contentStatus/>
</cp:coreProperties>
</file>